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0ED95CF-E446-4C29-85E2-AFD3754671D2}" xr6:coauthVersionLast="36" xr6:coauthVersionMax="36" xr10:uidLastSave="{00000000-0000-0000-0000-000000000000}"/>
  <bookViews>
    <workbookView xWindow="-105" yWindow="-105" windowWidth="23250" windowHeight="12450" xr2:uid="{F91F811C-FC9A-42E2-B306-2208952CFF10}"/>
  </bookViews>
  <sheets>
    <sheet name="Herren" sheetId="1" r:id="rId1"/>
    <sheet name="Frau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L9" i="2"/>
  <c r="K9" i="2"/>
  <c r="I9" i="2"/>
  <c r="H9" i="2"/>
  <c r="G9" i="2"/>
  <c r="F9" i="2"/>
  <c r="E9" i="2"/>
  <c r="D9" i="2"/>
  <c r="C9" i="2"/>
  <c r="B9" i="2"/>
  <c r="M8" i="2"/>
  <c r="L8" i="2"/>
  <c r="K8" i="2"/>
  <c r="I8" i="2"/>
  <c r="H8" i="2"/>
  <c r="G8" i="2"/>
  <c r="F8" i="2"/>
  <c r="E8" i="2"/>
  <c r="D8" i="2"/>
  <c r="C8" i="2"/>
  <c r="B8" i="2"/>
  <c r="M7" i="2"/>
  <c r="L7" i="2"/>
  <c r="K7" i="2"/>
  <c r="I7" i="2"/>
  <c r="H7" i="2"/>
  <c r="G7" i="2"/>
  <c r="F7" i="2"/>
  <c r="E7" i="2"/>
  <c r="D7" i="2"/>
  <c r="C7" i="2"/>
  <c r="B7" i="2"/>
  <c r="M6" i="2"/>
  <c r="L6" i="2"/>
  <c r="K6" i="2"/>
  <c r="I6" i="2"/>
  <c r="H6" i="2"/>
  <c r="G6" i="2"/>
  <c r="F6" i="2"/>
  <c r="E6" i="2"/>
  <c r="D6" i="2"/>
  <c r="C6" i="2"/>
  <c r="B6" i="2"/>
  <c r="M5" i="2"/>
  <c r="L5" i="2"/>
  <c r="K5" i="2"/>
  <c r="I5" i="2"/>
  <c r="H5" i="2"/>
  <c r="G5" i="2"/>
  <c r="F5" i="2"/>
  <c r="E5" i="2"/>
  <c r="D5" i="2"/>
  <c r="C5" i="2"/>
  <c r="B5" i="2"/>
  <c r="M4" i="2"/>
  <c r="L4" i="2"/>
  <c r="K4" i="2"/>
  <c r="I4" i="2"/>
  <c r="H4" i="2"/>
  <c r="G4" i="2"/>
  <c r="F4" i="2"/>
  <c r="E4" i="2"/>
  <c r="D4" i="2"/>
  <c r="C4" i="2"/>
  <c r="B4" i="2"/>
  <c r="A4" i="2"/>
  <c r="A5" i="2" s="1"/>
  <c r="A6" i="2" s="1"/>
  <c r="A7" i="2" s="1"/>
  <c r="A8" i="2" s="1"/>
  <c r="A9" i="2" s="1"/>
  <c r="M3" i="2"/>
  <c r="L3" i="2"/>
  <c r="K3" i="2"/>
  <c r="I3" i="2"/>
  <c r="H3" i="2"/>
  <c r="G3" i="2"/>
  <c r="F3" i="2"/>
  <c r="E3" i="2"/>
  <c r="D3" i="2"/>
  <c r="C3" i="2"/>
  <c r="B3" i="2"/>
  <c r="N27" i="1"/>
  <c r="M27" i="1"/>
  <c r="L27" i="1"/>
  <c r="J27" i="1"/>
  <c r="I27" i="1"/>
  <c r="H27" i="1"/>
  <c r="G27" i="1"/>
  <c r="F27" i="1"/>
  <c r="E27" i="1"/>
  <c r="D27" i="1"/>
  <c r="C27" i="1"/>
  <c r="B27" i="1"/>
  <c r="N26" i="1"/>
  <c r="M26" i="1"/>
  <c r="L26" i="1"/>
  <c r="O26" i="1" s="1"/>
  <c r="J26" i="1"/>
  <c r="I26" i="1"/>
  <c r="H26" i="1"/>
  <c r="G26" i="1"/>
  <c r="F26" i="1"/>
  <c r="E26" i="1"/>
  <c r="D26" i="1"/>
  <c r="C26" i="1"/>
  <c r="B26" i="1"/>
  <c r="N25" i="1"/>
  <c r="M25" i="1"/>
  <c r="L25" i="1"/>
  <c r="J25" i="1"/>
  <c r="I25" i="1"/>
  <c r="H25" i="1"/>
  <c r="G25" i="1"/>
  <c r="F25" i="1"/>
  <c r="E25" i="1"/>
  <c r="D25" i="1"/>
  <c r="C25" i="1"/>
  <c r="B25" i="1"/>
  <c r="N24" i="1"/>
  <c r="M24" i="1"/>
  <c r="L24" i="1"/>
  <c r="J24" i="1"/>
  <c r="I24" i="1"/>
  <c r="H24" i="1"/>
  <c r="K24" i="1" s="1"/>
  <c r="G24" i="1"/>
  <c r="F24" i="1"/>
  <c r="E24" i="1"/>
  <c r="D24" i="1"/>
  <c r="C24" i="1"/>
  <c r="B24" i="1"/>
  <c r="N23" i="1"/>
  <c r="M23" i="1"/>
  <c r="L23" i="1"/>
  <c r="J23" i="1"/>
  <c r="I23" i="1"/>
  <c r="H23" i="1"/>
  <c r="G23" i="1"/>
  <c r="F23" i="1"/>
  <c r="E23" i="1"/>
  <c r="D23" i="1"/>
  <c r="C23" i="1"/>
  <c r="B23" i="1"/>
  <c r="N22" i="1"/>
  <c r="M22" i="1"/>
  <c r="L22" i="1"/>
  <c r="O22" i="1" s="1"/>
  <c r="J22" i="1"/>
  <c r="I22" i="1"/>
  <c r="H22" i="1"/>
  <c r="G22" i="1"/>
  <c r="F22" i="1"/>
  <c r="E22" i="1"/>
  <c r="D22" i="1"/>
  <c r="C22" i="1"/>
  <c r="B22" i="1"/>
  <c r="N21" i="1"/>
  <c r="M21" i="1"/>
  <c r="L21" i="1"/>
  <c r="J21" i="1"/>
  <c r="I21" i="1"/>
  <c r="H21" i="1"/>
  <c r="G21" i="1"/>
  <c r="F21" i="1"/>
  <c r="E21" i="1"/>
  <c r="D21" i="1"/>
  <c r="C21" i="1"/>
  <c r="B21" i="1"/>
  <c r="N20" i="1"/>
  <c r="M20" i="1"/>
  <c r="O20" i="1" s="1"/>
  <c r="L20" i="1"/>
  <c r="J20" i="1"/>
  <c r="I20" i="1"/>
  <c r="H20" i="1"/>
  <c r="K20" i="1" s="1"/>
  <c r="G20" i="1"/>
  <c r="F20" i="1"/>
  <c r="E20" i="1"/>
  <c r="D20" i="1"/>
  <c r="C20" i="1"/>
  <c r="B20" i="1"/>
  <c r="N19" i="1"/>
  <c r="M19" i="1"/>
  <c r="L19" i="1"/>
  <c r="O19" i="1" s="1"/>
  <c r="J19" i="1"/>
  <c r="I19" i="1"/>
  <c r="H19" i="1"/>
  <c r="P19" i="1" s="1"/>
  <c r="G19" i="1"/>
  <c r="F19" i="1"/>
  <c r="E19" i="1"/>
  <c r="D19" i="1"/>
  <c r="C19" i="1"/>
  <c r="B19" i="1"/>
  <c r="N18" i="1"/>
  <c r="M18" i="1"/>
  <c r="L18" i="1"/>
  <c r="O18" i="1" s="1"/>
  <c r="J18" i="1"/>
  <c r="I18" i="1"/>
  <c r="H18" i="1"/>
  <c r="G18" i="1"/>
  <c r="F18" i="1"/>
  <c r="E18" i="1"/>
  <c r="D18" i="1"/>
  <c r="C18" i="1"/>
  <c r="B18" i="1"/>
  <c r="N17" i="1"/>
  <c r="M17" i="1"/>
  <c r="L17" i="1"/>
  <c r="J17" i="1"/>
  <c r="I17" i="1"/>
  <c r="H17" i="1"/>
  <c r="G17" i="1"/>
  <c r="F17" i="1"/>
  <c r="E17" i="1"/>
  <c r="D17" i="1"/>
  <c r="C17" i="1"/>
  <c r="B17" i="1"/>
  <c r="N16" i="1"/>
  <c r="M16" i="1"/>
  <c r="L16" i="1"/>
  <c r="J16" i="1"/>
  <c r="I16" i="1"/>
  <c r="H16" i="1"/>
  <c r="K16" i="1" s="1"/>
  <c r="G16" i="1"/>
  <c r="F16" i="1"/>
  <c r="E16" i="1"/>
  <c r="D16" i="1"/>
  <c r="C16" i="1"/>
  <c r="B16" i="1"/>
  <c r="N15" i="1"/>
  <c r="M15" i="1"/>
  <c r="L15" i="1"/>
  <c r="O15" i="1" s="1"/>
  <c r="J15" i="1"/>
  <c r="I15" i="1"/>
  <c r="H15" i="1"/>
  <c r="G15" i="1"/>
  <c r="F15" i="1"/>
  <c r="E15" i="1"/>
  <c r="D15" i="1"/>
  <c r="C15" i="1"/>
  <c r="B15" i="1"/>
  <c r="N14" i="1"/>
  <c r="M14" i="1"/>
  <c r="L14" i="1"/>
  <c r="J14" i="1"/>
  <c r="I14" i="1"/>
  <c r="H14" i="1"/>
  <c r="G14" i="1"/>
  <c r="F14" i="1"/>
  <c r="E14" i="1"/>
  <c r="D14" i="1"/>
  <c r="C14" i="1"/>
  <c r="B14" i="1"/>
  <c r="N13" i="1"/>
  <c r="M13" i="1"/>
  <c r="L13" i="1"/>
  <c r="J13" i="1"/>
  <c r="I13" i="1"/>
  <c r="H13" i="1"/>
  <c r="G13" i="1"/>
  <c r="F13" i="1"/>
  <c r="E13" i="1"/>
  <c r="D13" i="1"/>
  <c r="C13" i="1"/>
  <c r="B13" i="1"/>
  <c r="N12" i="1"/>
  <c r="M12" i="1"/>
  <c r="L12" i="1"/>
  <c r="J12" i="1"/>
  <c r="I12" i="1"/>
  <c r="H12" i="1"/>
  <c r="K12" i="1" s="1"/>
  <c r="G12" i="1"/>
  <c r="F12" i="1"/>
  <c r="E12" i="1"/>
  <c r="D12" i="1"/>
  <c r="C12" i="1"/>
  <c r="B12" i="1"/>
  <c r="N11" i="1"/>
  <c r="M11" i="1"/>
  <c r="L11" i="1"/>
  <c r="J11" i="1"/>
  <c r="I11" i="1"/>
  <c r="H11" i="1"/>
  <c r="G11" i="1"/>
  <c r="F11" i="1"/>
  <c r="E11" i="1"/>
  <c r="D11" i="1"/>
  <c r="C11" i="1"/>
  <c r="B11" i="1"/>
  <c r="N10" i="1"/>
  <c r="M10" i="1"/>
  <c r="L10" i="1"/>
  <c r="J10" i="1"/>
  <c r="I10" i="1"/>
  <c r="H10" i="1"/>
  <c r="G10" i="1"/>
  <c r="F10" i="1"/>
  <c r="E10" i="1"/>
  <c r="D10" i="1"/>
  <c r="C10" i="1"/>
  <c r="B10" i="1"/>
  <c r="N9" i="1"/>
  <c r="M9" i="1"/>
  <c r="L9" i="1"/>
  <c r="J9" i="1"/>
  <c r="I9" i="1"/>
  <c r="K9" i="1" s="1"/>
  <c r="H9" i="1"/>
  <c r="G9" i="1"/>
  <c r="F9" i="1"/>
  <c r="E9" i="1"/>
  <c r="D9" i="1"/>
  <c r="C9" i="1"/>
  <c r="B9" i="1"/>
  <c r="N8" i="1"/>
  <c r="M8" i="1"/>
  <c r="L8" i="1"/>
  <c r="J8" i="1"/>
  <c r="I8" i="1"/>
  <c r="H8" i="1"/>
  <c r="K8" i="1" s="1"/>
  <c r="G8" i="1"/>
  <c r="F8" i="1"/>
  <c r="E8" i="1"/>
  <c r="D8" i="1"/>
  <c r="C8" i="1"/>
  <c r="B8" i="1"/>
  <c r="N7" i="1"/>
  <c r="M7" i="1"/>
  <c r="L7" i="1"/>
  <c r="O7" i="1" s="1"/>
  <c r="J7" i="1"/>
  <c r="I7" i="1"/>
  <c r="H7" i="1"/>
  <c r="G7" i="1"/>
  <c r="F7" i="1"/>
  <c r="E7" i="1"/>
  <c r="D7" i="1"/>
  <c r="C7" i="1"/>
  <c r="B7" i="1"/>
  <c r="N6" i="1"/>
  <c r="M6" i="1"/>
  <c r="L6" i="1"/>
  <c r="J6" i="1"/>
  <c r="I6" i="1"/>
  <c r="H6" i="1"/>
  <c r="G6" i="1"/>
  <c r="F6" i="1"/>
  <c r="E6" i="1"/>
  <c r="D6" i="1"/>
  <c r="C6" i="1"/>
  <c r="B6" i="1"/>
  <c r="N5" i="1"/>
  <c r="M5" i="1"/>
  <c r="L5" i="1"/>
  <c r="J5" i="1"/>
  <c r="I5" i="1"/>
  <c r="H5" i="1"/>
  <c r="G5" i="1"/>
  <c r="F5" i="1"/>
  <c r="E5" i="1"/>
  <c r="D5" i="1"/>
  <c r="C5" i="1"/>
  <c r="B5" i="1"/>
  <c r="N4" i="1"/>
  <c r="M4" i="1"/>
  <c r="L4" i="1"/>
  <c r="J4" i="1"/>
  <c r="I4" i="1"/>
  <c r="H4" i="1"/>
  <c r="K4" i="1" s="1"/>
  <c r="G4" i="1"/>
  <c r="F4" i="1"/>
  <c r="E4" i="1"/>
  <c r="D4" i="1"/>
  <c r="C4" i="1"/>
  <c r="B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N3" i="1"/>
  <c r="M3" i="1"/>
  <c r="L3" i="1"/>
  <c r="O3" i="1" s="1"/>
  <c r="J3" i="1"/>
  <c r="I3" i="1"/>
  <c r="H3" i="1"/>
  <c r="G3" i="1"/>
  <c r="F3" i="1"/>
  <c r="E3" i="1"/>
  <c r="D3" i="1"/>
  <c r="C3" i="1"/>
  <c r="B3" i="1"/>
  <c r="K5" i="1" l="1"/>
  <c r="O14" i="1"/>
  <c r="P26" i="1"/>
  <c r="P5" i="1"/>
  <c r="K13" i="1"/>
  <c r="P9" i="1"/>
  <c r="K17" i="1"/>
  <c r="P13" i="1"/>
  <c r="K21" i="1"/>
  <c r="P3" i="1"/>
  <c r="P17" i="1"/>
  <c r="R17" i="1" s="1"/>
  <c r="K25" i="1"/>
  <c r="O4" i="1"/>
  <c r="P21" i="1"/>
  <c r="R21" i="1" s="1"/>
  <c r="P7" i="1"/>
  <c r="R7" i="1" s="1"/>
  <c r="O8" i="1"/>
  <c r="P25" i="1"/>
  <c r="P4" i="1"/>
  <c r="R4" i="1" s="1"/>
  <c r="P11" i="1"/>
  <c r="O12" i="1"/>
  <c r="P8" i="1"/>
  <c r="R8" i="1" s="1"/>
  <c r="P15" i="1"/>
  <c r="O16" i="1"/>
  <c r="P12" i="1"/>
  <c r="R12" i="1" s="1"/>
  <c r="P6" i="1"/>
  <c r="Q6" i="1" s="1"/>
  <c r="S6" i="1" s="1"/>
  <c r="O11" i="1"/>
  <c r="P16" i="1"/>
  <c r="R16" i="1" s="1"/>
  <c r="P23" i="1"/>
  <c r="O24" i="1"/>
  <c r="P10" i="1"/>
  <c r="R10" i="1" s="1"/>
  <c r="P20" i="1"/>
  <c r="R20" i="1" s="1"/>
  <c r="P27" i="1"/>
  <c r="R27" i="1" s="1"/>
  <c r="P14" i="1"/>
  <c r="P24" i="1"/>
  <c r="R24" i="1" s="1"/>
  <c r="O6" i="1"/>
  <c r="P18" i="1"/>
  <c r="O23" i="1"/>
  <c r="O10" i="1"/>
  <c r="P22" i="1"/>
  <c r="R22" i="1" s="1"/>
  <c r="O27" i="1"/>
  <c r="N8" i="2"/>
  <c r="O9" i="2"/>
  <c r="J8" i="2"/>
  <c r="O3" i="2"/>
  <c r="P3" i="2" s="1"/>
  <c r="R3" i="2" s="1"/>
  <c r="N4" i="2"/>
  <c r="N5" i="2"/>
  <c r="N6" i="2"/>
  <c r="N3" i="2"/>
  <c r="O7" i="2"/>
  <c r="P7" i="2" s="1"/>
  <c r="R7" i="2" s="1"/>
  <c r="O6" i="2"/>
  <c r="Q6" i="2" s="1"/>
  <c r="J7" i="2"/>
  <c r="O8" i="2"/>
  <c r="P8" i="2" s="1"/>
  <c r="R8" i="2" s="1"/>
  <c r="J5" i="2"/>
  <c r="N7" i="2"/>
  <c r="N9" i="2"/>
  <c r="O4" i="2"/>
  <c r="P4" i="2" s="1"/>
  <c r="R4" i="2" s="1"/>
  <c r="J6" i="2"/>
  <c r="Q9" i="2"/>
  <c r="P9" i="2"/>
  <c r="R9" i="2" s="1"/>
  <c r="Q3" i="2"/>
  <c r="J3" i="2"/>
  <c r="O5" i="2"/>
  <c r="J9" i="2"/>
  <c r="J4" i="2"/>
  <c r="R19" i="1"/>
  <c r="Q19" i="1"/>
  <c r="S19" i="1" s="1"/>
  <c r="R18" i="1"/>
  <c r="Q18" i="1"/>
  <c r="S18" i="1" s="1"/>
  <c r="R25" i="1"/>
  <c r="Q25" i="1"/>
  <c r="S25" i="1" s="1"/>
  <c r="R6" i="1"/>
  <c r="R13" i="1"/>
  <c r="Q13" i="1"/>
  <c r="S13" i="1" s="1"/>
  <c r="R23" i="1"/>
  <c r="Q23" i="1"/>
  <c r="S23" i="1" s="1"/>
  <c r="R11" i="1"/>
  <c r="Q11" i="1"/>
  <c r="S11" i="1" s="1"/>
  <c r="R5" i="1"/>
  <c r="Q5" i="1"/>
  <c r="S5" i="1" s="1"/>
  <c r="R3" i="1"/>
  <c r="Q3" i="1"/>
  <c r="S3" i="1" s="1"/>
  <c r="R15" i="1"/>
  <c r="Q15" i="1"/>
  <c r="S15" i="1" s="1"/>
  <c r="R26" i="1"/>
  <c r="Q26" i="1"/>
  <c r="S26" i="1" s="1"/>
  <c r="R14" i="1"/>
  <c r="Q14" i="1"/>
  <c r="S14" i="1" s="1"/>
  <c r="R9" i="1"/>
  <c r="Q9" i="1"/>
  <c r="S9" i="1" s="1"/>
  <c r="Q4" i="1"/>
  <c r="S4" i="1" s="1"/>
  <c r="Q8" i="1"/>
  <c r="S8" i="1" s="1"/>
  <c r="Q12" i="1"/>
  <c r="S12" i="1" s="1"/>
  <c r="Q24" i="1"/>
  <c r="S24" i="1" s="1"/>
  <c r="O5" i="1"/>
  <c r="K6" i="1"/>
  <c r="O9" i="1"/>
  <c r="K10" i="1"/>
  <c r="O13" i="1"/>
  <c r="K14" i="1"/>
  <c r="O17" i="1"/>
  <c r="K18" i="1"/>
  <c r="O21" i="1"/>
  <c r="K22" i="1"/>
  <c r="O25" i="1"/>
  <c r="K26" i="1"/>
  <c r="K3" i="1"/>
  <c r="K7" i="1"/>
  <c r="K11" i="1"/>
  <c r="K15" i="1"/>
  <c r="K19" i="1"/>
  <c r="K23" i="1"/>
  <c r="K27" i="1"/>
  <c r="Q20" i="1" l="1"/>
  <c r="S20" i="1" s="1"/>
  <c r="Q16" i="1"/>
  <c r="S16" i="1" s="1"/>
  <c r="Q27" i="1"/>
  <c r="S27" i="1" s="1"/>
  <c r="Q17" i="1"/>
  <c r="S17" i="1" s="1"/>
  <c r="Q21" i="1"/>
  <c r="S21" i="1" s="1"/>
  <c r="Q10" i="1"/>
  <c r="S10" i="1" s="1"/>
  <c r="Q7" i="1"/>
  <c r="S7" i="1" s="1"/>
  <c r="Q22" i="1"/>
  <c r="S22" i="1" s="1"/>
  <c r="P6" i="2"/>
  <c r="R6" i="2" s="1"/>
  <c r="Q8" i="2"/>
  <c r="Q4" i="2"/>
  <c r="Q7" i="2"/>
  <c r="Q5" i="2"/>
  <c r="P5" i="2"/>
  <c r="R5" i="2" s="1"/>
</calcChain>
</file>

<file path=xl/sharedStrings.xml><?xml version="1.0" encoding="utf-8"?>
<sst xmlns="http://schemas.openxmlformats.org/spreadsheetml/2006/main" count="39" uniqueCount="22">
  <si>
    <t>EINZEL HERREN</t>
  </si>
  <si>
    <t>Platz</t>
  </si>
  <si>
    <t>Nachname</t>
  </si>
  <si>
    <t>Vorname</t>
  </si>
  <si>
    <t>Verband</t>
  </si>
  <si>
    <t>EDV-Nr.</t>
  </si>
  <si>
    <t>RLK</t>
  </si>
  <si>
    <t>HCP</t>
  </si>
  <si>
    <t>Spiel 1</t>
  </si>
  <si>
    <t>Spiel 2</t>
  </si>
  <si>
    <t>Spiel 3</t>
  </si>
  <si>
    <t>Spiel 1-3</t>
  </si>
  <si>
    <t>Spiel 4</t>
  </si>
  <si>
    <t>Spiel 5</t>
  </si>
  <si>
    <t>Spiel 6</t>
  </si>
  <si>
    <t>Spiel 4-6</t>
  </si>
  <si>
    <t>Ges</t>
  </si>
  <si>
    <t>Ges+Hcp</t>
  </si>
  <si>
    <t>Schnitt</t>
  </si>
  <si>
    <t>Sch+Hcp</t>
  </si>
  <si>
    <t>Einzel DAMEN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</si>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</sst>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/Desktop/Supercup%202024/Royal%20Turnier%202024%20Supercup%202024%20-%20Kop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Einzel Herren"/>
      <sheetName val="Einzel Damen"/>
      <sheetName val="Doppel Mixed"/>
      <sheetName val="Rangliste"/>
      <sheetName val="Rangliste Berechnung"/>
    </sheetNames>
    <sheetDataSet>
      <sheetData sheetId="0">
        <row r="3">
          <cell r="C3">
            <v>1</v>
          </cell>
          <cell r="D3" t="str">
            <v>Kolbenschlag</v>
          </cell>
          <cell r="E3" t="str">
            <v>Martina</v>
          </cell>
          <cell r="H3">
            <v>14638</v>
          </cell>
          <cell r="I3">
            <v>195.23</v>
          </cell>
          <cell r="J3">
            <v>4</v>
          </cell>
          <cell r="S3">
            <v>227</v>
          </cell>
          <cell r="T3">
            <v>226</v>
          </cell>
          <cell r="U3">
            <v>213</v>
          </cell>
          <cell r="V3">
            <v>183</v>
          </cell>
          <cell r="W3">
            <v>208</v>
          </cell>
          <cell r="X3">
            <v>168</v>
          </cell>
          <cell r="Y3">
            <v>6</v>
          </cell>
        </row>
        <row r="6">
          <cell r="C6">
            <v>3</v>
          </cell>
          <cell r="D6" t="str">
            <v>Schulz</v>
          </cell>
          <cell r="E6" t="str">
            <v>Heidrun</v>
          </cell>
          <cell r="H6">
            <v>14726</v>
          </cell>
          <cell r="I6">
            <v>169.22</v>
          </cell>
          <cell r="J6">
            <v>25</v>
          </cell>
          <cell r="S6">
            <v>178</v>
          </cell>
          <cell r="T6">
            <v>146</v>
          </cell>
          <cell r="U6">
            <v>168</v>
          </cell>
          <cell r="V6">
            <v>223</v>
          </cell>
          <cell r="W6">
            <v>166</v>
          </cell>
          <cell r="X6">
            <v>157</v>
          </cell>
          <cell r="Y6">
            <v>6</v>
          </cell>
        </row>
        <row r="7">
          <cell r="C7">
            <v>4</v>
          </cell>
          <cell r="D7" t="str">
            <v>Jung</v>
          </cell>
          <cell r="E7" t="str">
            <v>Ines</v>
          </cell>
          <cell r="H7">
            <v>14445</v>
          </cell>
          <cell r="I7">
            <v>157</v>
          </cell>
          <cell r="J7">
            <v>34</v>
          </cell>
          <cell r="S7">
            <v>167</v>
          </cell>
          <cell r="T7">
            <v>140</v>
          </cell>
          <cell r="U7">
            <v>156</v>
          </cell>
          <cell r="V7">
            <v>156</v>
          </cell>
          <cell r="W7">
            <v>131</v>
          </cell>
          <cell r="X7">
            <v>183</v>
          </cell>
          <cell r="Y7">
            <v>6</v>
          </cell>
        </row>
        <row r="9">
          <cell r="A9">
            <v>1</v>
          </cell>
          <cell r="D9" t="str">
            <v>Kolbenschlag</v>
          </cell>
          <cell r="E9" t="str">
            <v>Uwe</v>
          </cell>
          <cell r="F9" t="str">
            <v>BAD</v>
          </cell>
          <cell r="H9">
            <v>14743</v>
          </cell>
          <cell r="I9">
            <v>177.04</v>
          </cell>
          <cell r="J9">
            <v>18</v>
          </cell>
          <cell r="L9">
            <v>202</v>
          </cell>
          <cell r="M9">
            <v>192</v>
          </cell>
          <cell r="N9">
            <v>226</v>
          </cell>
          <cell r="O9">
            <v>215</v>
          </cell>
          <cell r="P9">
            <v>181</v>
          </cell>
          <cell r="Q9">
            <v>188</v>
          </cell>
          <cell r="R9">
            <v>6</v>
          </cell>
        </row>
        <row r="10">
          <cell r="A10">
            <v>2</v>
          </cell>
          <cell r="D10" t="str">
            <v>Fackel-Kretz</v>
          </cell>
          <cell r="E10" t="str">
            <v>Stefan</v>
          </cell>
          <cell r="F10" t="str">
            <v>BAD</v>
          </cell>
          <cell r="H10">
            <v>14464</v>
          </cell>
          <cell r="I10">
            <v>211.46</v>
          </cell>
          <cell r="J10">
            <v>0</v>
          </cell>
          <cell r="L10">
            <v>214</v>
          </cell>
          <cell r="M10">
            <v>192</v>
          </cell>
          <cell r="N10">
            <v>222</v>
          </cell>
          <cell r="O10">
            <v>209</v>
          </cell>
          <cell r="P10">
            <v>267</v>
          </cell>
          <cell r="Q10">
            <v>236</v>
          </cell>
          <cell r="R10">
            <v>6</v>
          </cell>
        </row>
        <row r="12">
          <cell r="A12">
            <v>3</v>
          </cell>
          <cell r="D12" t="str">
            <v>Müller</v>
          </cell>
          <cell r="E12" t="str">
            <v>Otto</v>
          </cell>
          <cell r="F12" t="str">
            <v>BAD</v>
          </cell>
          <cell r="H12">
            <v>30194</v>
          </cell>
          <cell r="I12">
            <v>162.36000000000001</v>
          </cell>
          <cell r="J12">
            <v>30</v>
          </cell>
          <cell r="L12">
            <v>178</v>
          </cell>
          <cell r="M12">
            <v>189</v>
          </cell>
          <cell r="N12">
            <v>155</v>
          </cell>
          <cell r="O12">
            <v>154</v>
          </cell>
          <cell r="P12">
            <v>189</v>
          </cell>
          <cell r="Q12">
            <v>144</v>
          </cell>
          <cell r="R12">
            <v>6</v>
          </cell>
        </row>
        <row r="13">
          <cell r="A13">
            <v>4</v>
          </cell>
          <cell r="D13" t="str">
            <v>Schroth</v>
          </cell>
          <cell r="E13" t="str">
            <v>Robert</v>
          </cell>
          <cell r="F13" t="str">
            <v>BAD</v>
          </cell>
          <cell r="H13">
            <v>14426</v>
          </cell>
          <cell r="I13">
            <v>177.25</v>
          </cell>
          <cell r="J13">
            <v>18</v>
          </cell>
          <cell r="L13">
            <v>178</v>
          </cell>
          <cell r="M13">
            <v>208</v>
          </cell>
          <cell r="N13">
            <v>155</v>
          </cell>
          <cell r="O13">
            <v>177</v>
          </cell>
          <cell r="P13">
            <v>172</v>
          </cell>
          <cell r="Q13">
            <v>198</v>
          </cell>
          <cell r="R13">
            <v>6</v>
          </cell>
        </row>
        <row r="15">
          <cell r="A15">
            <v>5</v>
          </cell>
          <cell r="D15" t="str">
            <v>Sarna</v>
          </cell>
          <cell r="E15" t="str">
            <v>Martin</v>
          </cell>
          <cell r="F15" t="str">
            <v>BAD</v>
          </cell>
          <cell r="H15">
            <v>14172</v>
          </cell>
          <cell r="I15">
            <v>183.97</v>
          </cell>
          <cell r="J15">
            <v>13</v>
          </cell>
          <cell r="L15">
            <v>216</v>
          </cell>
          <cell r="M15">
            <v>202</v>
          </cell>
          <cell r="N15">
            <v>233</v>
          </cell>
          <cell r="O15">
            <v>172</v>
          </cell>
          <cell r="P15">
            <v>183</v>
          </cell>
          <cell r="Q15">
            <v>181</v>
          </cell>
          <cell r="R15">
            <v>6</v>
          </cell>
        </row>
        <row r="16">
          <cell r="A16">
            <v>6</v>
          </cell>
          <cell r="D16" t="str">
            <v>Steinke</v>
          </cell>
          <cell r="E16" t="str">
            <v>Wolfgang</v>
          </cell>
          <cell r="F16" t="str">
            <v>BAD</v>
          </cell>
          <cell r="H16">
            <v>14981</v>
          </cell>
          <cell r="I16">
            <v>177.78</v>
          </cell>
          <cell r="J16">
            <v>18</v>
          </cell>
          <cell r="L16">
            <v>198</v>
          </cell>
          <cell r="M16">
            <v>170</v>
          </cell>
          <cell r="N16">
            <v>147</v>
          </cell>
          <cell r="O16">
            <v>157</v>
          </cell>
          <cell r="P16">
            <v>180</v>
          </cell>
          <cell r="Q16">
            <v>138</v>
          </cell>
          <cell r="R16">
            <v>6</v>
          </cell>
        </row>
        <row r="18">
          <cell r="A18">
            <v>7</v>
          </cell>
          <cell r="D18" t="str">
            <v>Riesner</v>
          </cell>
          <cell r="E18" t="str">
            <v>Nicolas</v>
          </cell>
          <cell r="F18" t="str">
            <v>BAD</v>
          </cell>
          <cell r="H18">
            <v>14989</v>
          </cell>
          <cell r="I18">
            <v>203.29</v>
          </cell>
          <cell r="J18">
            <v>0</v>
          </cell>
          <cell r="L18">
            <v>234</v>
          </cell>
          <cell r="M18">
            <v>190</v>
          </cell>
          <cell r="N18">
            <v>226</v>
          </cell>
          <cell r="O18">
            <v>209</v>
          </cell>
          <cell r="P18">
            <v>206</v>
          </cell>
          <cell r="Q18">
            <v>207</v>
          </cell>
          <cell r="R18">
            <v>6</v>
          </cell>
        </row>
        <row r="19">
          <cell r="A19">
            <v>8</v>
          </cell>
          <cell r="D19" t="str">
            <v>Frey</v>
          </cell>
          <cell r="E19" t="str">
            <v>Bernd</v>
          </cell>
          <cell r="F19" t="str">
            <v>BAD</v>
          </cell>
          <cell r="H19">
            <v>14348</v>
          </cell>
          <cell r="I19">
            <v>187.62</v>
          </cell>
          <cell r="J19">
            <v>10</v>
          </cell>
          <cell r="L19">
            <v>192</v>
          </cell>
          <cell r="M19">
            <v>194</v>
          </cell>
          <cell r="N19">
            <v>173</v>
          </cell>
          <cell r="O19">
            <v>245</v>
          </cell>
          <cell r="P19">
            <v>154</v>
          </cell>
          <cell r="Q19">
            <v>181</v>
          </cell>
          <cell r="R19">
            <v>6</v>
          </cell>
        </row>
        <row r="21">
          <cell r="A21">
            <v>9</v>
          </cell>
          <cell r="D21" t="str">
            <v>Jung</v>
          </cell>
          <cell r="E21" t="str">
            <v>Marcel</v>
          </cell>
          <cell r="F21" t="str">
            <v>BAD</v>
          </cell>
          <cell r="H21">
            <v>14066</v>
          </cell>
          <cell r="I21">
            <v>190.72</v>
          </cell>
          <cell r="J21">
            <v>7</v>
          </cell>
          <cell r="L21">
            <v>194</v>
          </cell>
          <cell r="M21">
            <v>209</v>
          </cell>
          <cell r="N21">
            <v>216</v>
          </cell>
          <cell r="O21">
            <v>234</v>
          </cell>
          <cell r="P21">
            <v>222</v>
          </cell>
          <cell r="Q21">
            <v>233</v>
          </cell>
          <cell r="R21">
            <v>6</v>
          </cell>
        </row>
        <row r="22">
          <cell r="C22">
            <v>5</v>
          </cell>
          <cell r="D22" t="str">
            <v>Thüry</v>
          </cell>
          <cell r="E22" t="str">
            <v>Nicole</v>
          </cell>
          <cell r="H22">
            <v>14078</v>
          </cell>
          <cell r="I22">
            <v>164.7</v>
          </cell>
          <cell r="J22">
            <v>28</v>
          </cell>
          <cell r="S22">
            <v>150</v>
          </cell>
          <cell r="T22">
            <v>170</v>
          </cell>
          <cell r="U22">
            <v>191</v>
          </cell>
          <cell r="V22">
            <v>159</v>
          </cell>
          <cell r="W22">
            <v>157</v>
          </cell>
          <cell r="X22">
            <v>149</v>
          </cell>
          <cell r="Y22">
            <v>6</v>
          </cell>
        </row>
        <row r="24">
          <cell r="A24">
            <v>10</v>
          </cell>
          <cell r="D24" t="str">
            <v>Kops</v>
          </cell>
          <cell r="E24" t="str">
            <v>Colin</v>
          </cell>
          <cell r="F24" t="str">
            <v>BAD</v>
          </cell>
          <cell r="H24">
            <v>30211</v>
          </cell>
          <cell r="I24">
            <v>155.57</v>
          </cell>
          <cell r="J24">
            <v>36</v>
          </cell>
          <cell r="L24">
            <v>156</v>
          </cell>
          <cell r="M24">
            <v>163</v>
          </cell>
          <cell r="N24">
            <v>170</v>
          </cell>
          <cell r="O24">
            <v>192</v>
          </cell>
          <cell r="P24">
            <v>173</v>
          </cell>
          <cell r="Q24">
            <v>161</v>
          </cell>
          <cell r="R24">
            <v>6</v>
          </cell>
        </row>
        <row r="25">
          <cell r="A25">
            <v>11</v>
          </cell>
          <cell r="D25" t="str">
            <v>Fuchs</v>
          </cell>
          <cell r="E25" t="str">
            <v>Thomas</v>
          </cell>
          <cell r="F25" t="str">
            <v>BAD</v>
          </cell>
          <cell r="H25">
            <v>14198</v>
          </cell>
          <cell r="I25">
            <v>189.12</v>
          </cell>
          <cell r="J25">
            <v>9</v>
          </cell>
          <cell r="L25">
            <v>190</v>
          </cell>
          <cell r="M25">
            <v>222</v>
          </cell>
          <cell r="N25">
            <v>278</v>
          </cell>
          <cell r="O25">
            <v>233</v>
          </cell>
          <cell r="P25">
            <v>216</v>
          </cell>
          <cell r="Q25">
            <v>180</v>
          </cell>
          <cell r="R25">
            <v>6</v>
          </cell>
        </row>
        <row r="27">
          <cell r="A27">
            <v>12</v>
          </cell>
          <cell r="D27" t="str">
            <v>Preiser</v>
          </cell>
          <cell r="E27" t="str">
            <v>Andreas</v>
          </cell>
          <cell r="F27" t="str">
            <v>BAD</v>
          </cell>
          <cell r="H27">
            <v>14573</v>
          </cell>
          <cell r="I27">
            <v>167.42</v>
          </cell>
          <cell r="J27">
            <v>26</v>
          </cell>
          <cell r="L27">
            <v>155</v>
          </cell>
          <cell r="M27">
            <v>165</v>
          </cell>
          <cell r="N27">
            <v>257</v>
          </cell>
          <cell r="O27">
            <v>157</v>
          </cell>
          <cell r="P27">
            <v>161</v>
          </cell>
          <cell r="Q27">
            <v>181</v>
          </cell>
          <cell r="R27">
            <v>6</v>
          </cell>
        </row>
        <row r="28">
          <cell r="A28">
            <v>13</v>
          </cell>
          <cell r="D28" t="str">
            <v>Kugler</v>
          </cell>
          <cell r="E28" t="str">
            <v>Gerd</v>
          </cell>
          <cell r="F28" t="str">
            <v>BAD</v>
          </cell>
          <cell r="H28">
            <v>14419</v>
          </cell>
          <cell r="I28">
            <v>169.5</v>
          </cell>
          <cell r="J28">
            <v>24</v>
          </cell>
          <cell r="L28">
            <v>168</v>
          </cell>
          <cell r="M28">
            <v>218</v>
          </cell>
          <cell r="N28">
            <v>178</v>
          </cell>
          <cell r="O28">
            <v>187</v>
          </cell>
          <cell r="P28">
            <v>166</v>
          </cell>
          <cell r="Q28">
            <v>161</v>
          </cell>
          <cell r="R28">
            <v>6</v>
          </cell>
        </row>
        <row r="30">
          <cell r="A30">
            <v>14</v>
          </cell>
          <cell r="D30" t="str">
            <v>Schreiner</v>
          </cell>
          <cell r="E30" t="str">
            <v>Toni</v>
          </cell>
          <cell r="F30" t="str">
            <v>BAD</v>
          </cell>
          <cell r="H30">
            <v>14090</v>
          </cell>
          <cell r="I30">
            <v>201.75</v>
          </cell>
          <cell r="J30">
            <v>0</v>
          </cell>
          <cell r="L30">
            <v>261</v>
          </cell>
          <cell r="M30">
            <v>278</v>
          </cell>
          <cell r="N30">
            <v>210</v>
          </cell>
          <cell r="O30">
            <v>217</v>
          </cell>
          <cell r="P30">
            <v>227</v>
          </cell>
          <cell r="Q30">
            <v>268</v>
          </cell>
          <cell r="R30">
            <v>6</v>
          </cell>
        </row>
        <row r="31">
          <cell r="A31">
            <v>15</v>
          </cell>
          <cell r="D31" t="str">
            <v>Fromm</v>
          </cell>
          <cell r="E31" t="str">
            <v>Alexander</v>
          </cell>
          <cell r="F31" t="str">
            <v>BAD</v>
          </cell>
          <cell r="H31">
            <v>30171</v>
          </cell>
          <cell r="I31">
            <v>143.94999999999999</v>
          </cell>
          <cell r="J31">
            <v>40</v>
          </cell>
          <cell r="L31">
            <v>142</v>
          </cell>
          <cell r="M31">
            <v>150</v>
          </cell>
          <cell r="N31">
            <v>155</v>
          </cell>
          <cell r="O31">
            <v>171</v>
          </cell>
          <cell r="P31">
            <v>145</v>
          </cell>
          <cell r="Q31">
            <v>112</v>
          </cell>
          <cell r="R31">
            <v>6</v>
          </cell>
        </row>
        <row r="33">
          <cell r="A33">
            <v>16</v>
          </cell>
          <cell r="D33" t="str">
            <v>Blaesing</v>
          </cell>
          <cell r="E33" t="str">
            <v>Peter</v>
          </cell>
          <cell r="F33" t="str">
            <v>BAD</v>
          </cell>
          <cell r="H33">
            <v>14530</v>
          </cell>
          <cell r="I33">
            <v>204.7</v>
          </cell>
          <cell r="J33">
            <v>0</v>
          </cell>
          <cell r="L33">
            <v>181</v>
          </cell>
          <cell r="M33">
            <v>237</v>
          </cell>
          <cell r="N33">
            <v>184</v>
          </cell>
          <cell r="O33">
            <v>236</v>
          </cell>
          <cell r="P33">
            <v>225</v>
          </cell>
          <cell r="Q33">
            <v>233</v>
          </cell>
          <cell r="R33">
            <v>6</v>
          </cell>
        </row>
        <row r="34">
          <cell r="C34">
            <v>6</v>
          </cell>
          <cell r="D34" t="str">
            <v>Blaesing-Oellien</v>
          </cell>
          <cell r="E34" t="str">
            <v>Stefanie</v>
          </cell>
          <cell r="H34">
            <v>14043</v>
          </cell>
          <cell r="I34">
            <v>185.61</v>
          </cell>
          <cell r="J34">
            <v>12</v>
          </cell>
          <cell r="S34">
            <v>278</v>
          </cell>
          <cell r="T34">
            <v>247</v>
          </cell>
          <cell r="U34">
            <v>194</v>
          </cell>
          <cell r="V34">
            <v>209</v>
          </cell>
          <cell r="W34">
            <v>198</v>
          </cell>
          <cell r="X34">
            <v>214</v>
          </cell>
          <cell r="Y34">
            <v>6</v>
          </cell>
        </row>
        <row r="36">
          <cell r="A36">
            <v>17</v>
          </cell>
          <cell r="D36" t="str">
            <v>Kössler</v>
          </cell>
          <cell r="E36" t="str">
            <v>Frank</v>
          </cell>
          <cell r="F36" t="str">
            <v>BAD</v>
          </cell>
          <cell r="H36">
            <v>30222</v>
          </cell>
          <cell r="I36">
            <v>170.8</v>
          </cell>
          <cell r="J36">
            <v>23</v>
          </cell>
          <cell r="L36">
            <v>171</v>
          </cell>
          <cell r="M36">
            <v>245</v>
          </cell>
          <cell r="N36">
            <v>229</v>
          </cell>
          <cell r="O36">
            <v>233</v>
          </cell>
          <cell r="P36">
            <v>175</v>
          </cell>
          <cell r="Q36">
            <v>194</v>
          </cell>
          <cell r="R36">
            <v>6</v>
          </cell>
        </row>
        <row r="37">
          <cell r="A37">
            <v>18</v>
          </cell>
          <cell r="D37" t="str">
            <v>Eberspach</v>
          </cell>
          <cell r="E37" t="str">
            <v>HP</v>
          </cell>
          <cell r="F37" t="str">
            <v>BAD</v>
          </cell>
          <cell r="H37">
            <v>14047</v>
          </cell>
          <cell r="I37">
            <v>198.98</v>
          </cell>
          <cell r="J37">
            <v>1</v>
          </cell>
          <cell r="L37">
            <v>236</v>
          </cell>
          <cell r="M37">
            <v>225</v>
          </cell>
          <cell r="N37">
            <v>201</v>
          </cell>
          <cell r="O37">
            <v>225</v>
          </cell>
          <cell r="P37">
            <v>225</v>
          </cell>
          <cell r="Q37">
            <v>213</v>
          </cell>
          <cell r="R37">
            <v>6</v>
          </cell>
        </row>
        <row r="39">
          <cell r="A39">
            <v>19</v>
          </cell>
          <cell r="D39" t="str">
            <v>Gehring</v>
          </cell>
          <cell r="E39" t="str">
            <v>Werner</v>
          </cell>
          <cell r="F39" t="str">
            <v>BAD</v>
          </cell>
          <cell r="H39">
            <v>14138</v>
          </cell>
          <cell r="I39">
            <v>184.69</v>
          </cell>
          <cell r="J39">
            <v>12</v>
          </cell>
          <cell r="L39">
            <v>181</v>
          </cell>
          <cell r="M39">
            <v>222</v>
          </cell>
          <cell r="N39">
            <v>181</v>
          </cell>
          <cell r="O39">
            <v>227</v>
          </cell>
          <cell r="P39">
            <v>218</v>
          </cell>
          <cell r="Q39">
            <v>226</v>
          </cell>
          <cell r="R39">
            <v>6</v>
          </cell>
        </row>
        <row r="40">
          <cell r="C40">
            <v>7</v>
          </cell>
          <cell r="D40" t="str">
            <v>Glück</v>
          </cell>
          <cell r="E40" t="str">
            <v>Ingeborg</v>
          </cell>
          <cell r="H40">
            <v>14622</v>
          </cell>
          <cell r="I40">
            <v>168.32</v>
          </cell>
          <cell r="J40">
            <v>25</v>
          </cell>
          <cell r="S40">
            <v>150</v>
          </cell>
          <cell r="T40">
            <v>189</v>
          </cell>
          <cell r="U40">
            <v>160</v>
          </cell>
          <cell r="V40">
            <v>207</v>
          </cell>
          <cell r="W40">
            <v>185</v>
          </cell>
          <cell r="X40">
            <v>155</v>
          </cell>
          <cell r="Y40">
            <v>6</v>
          </cell>
        </row>
        <row r="42">
          <cell r="A42">
            <v>20</v>
          </cell>
          <cell r="D42" t="str">
            <v>Lindacher</v>
          </cell>
          <cell r="E42" t="str">
            <v>Tim</v>
          </cell>
          <cell r="F42" t="str">
            <v>BAD</v>
          </cell>
          <cell r="H42">
            <v>14998</v>
          </cell>
          <cell r="I42">
            <v>213.2</v>
          </cell>
          <cell r="J42">
            <v>0</v>
          </cell>
          <cell r="L42">
            <v>216</v>
          </cell>
          <cell r="M42">
            <v>238</v>
          </cell>
          <cell r="N42">
            <v>185</v>
          </cell>
          <cell r="O42">
            <v>247</v>
          </cell>
          <cell r="P42">
            <v>280</v>
          </cell>
          <cell r="Q42">
            <v>248</v>
          </cell>
          <cell r="R42">
            <v>6</v>
          </cell>
        </row>
        <row r="43">
          <cell r="A43">
            <v>21</v>
          </cell>
          <cell r="D43" t="str">
            <v>Boscheinen</v>
          </cell>
          <cell r="E43" t="str">
            <v>Frank</v>
          </cell>
          <cell r="F43" t="str">
            <v>BAD</v>
          </cell>
          <cell r="H43">
            <v>30180</v>
          </cell>
          <cell r="I43">
            <v>149.75</v>
          </cell>
          <cell r="J43">
            <v>40</v>
          </cell>
          <cell r="L43">
            <v>180</v>
          </cell>
          <cell r="M43">
            <v>153</v>
          </cell>
          <cell r="N43">
            <v>147</v>
          </cell>
          <cell r="O43">
            <v>149</v>
          </cell>
          <cell r="P43">
            <v>160</v>
          </cell>
          <cell r="Q43">
            <v>160</v>
          </cell>
          <cell r="R43">
            <v>6</v>
          </cell>
        </row>
        <row r="45">
          <cell r="C45">
            <v>8</v>
          </cell>
          <cell r="D45" t="str">
            <v>Aydin</v>
          </cell>
          <cell r="E45" t="str">
            <v>Laura</v>
          </cell>
          <cell r="H45">
            <v>14265</v>
          </cell>
          <cell r="I45">
            <v>183.89</v>
          </cell>
          <cell r="J45">
            <v>13</v>
          </cell>
          <cell r="S45">
            <v>161</v>
          </cell>
          <cell r="T45">
            <v>190</v>
          </cell>
          <cell r="U45">
            <v>245</v>
          </cell>
          <cell r="V45">
            <v>209</v>
          </cell>
          <cell r="W45">
            <v>202</v>
          </cell>
          <cell r="X45">
            <v>194</v>
          </cell>
          <cell r="Y45">
            <v>6</v>
          </cell>
        </row>
        <row r="46">
          <cell r="A46">
            <v>22</v>
          </cell>
          <cell r="D46" t="str">
            <v>Betzold</v>
          </cell>
          <cell r="E46" t="str">
            <v>Michael</v>
          </cell>
          <cell r="F46" t="str">
            <v>BAD</v>
          </cell>
          <cell r="H46">
            <v>14496</v>
          </cell>
          <cell r="I46">
            <v>192.86</v>
          </cell>
          <cell r="J46">
            <v>6</v>
          </cell>
          <cell r="L46">
            <v>193</v>
          </cell>
          <cell r="M46">
            <v>210</v>
          </cell>
          <cell r="N46">
            <v>193</v>
          </cell>
          <cell r="O46">
            <v>222</v>
          </cell>
          <cell r="P46">
            <v>183</v>
          </cell>
          <cell r="Q46">
            <v>208</v>
          </cell>
          <cell r="R46">
            <v>6</v>
          </cell>
        </row>
        <row r="48">
          <cell r="A48">
            <v>23</v>
          </cell>
          <cell r="D48" t="str">
            <v>Kennke</v>
          </cell>
          <cell r="E48" t="str">
            <v>Christian</v>
          </cell>
          <cell r="F48" t="str">
            <v>BAD</v>
          </cell>
          <cell r="H48">
            <v>2121</v>
          </cell>
          <cell r="I48">
            <v>201.41</v>
          </cell>
          <cell r="J48">
            <v>0</v>
          </cell>
          <cell r="L48">
            <v>199</v>
          </cell>
          <cell r="M48">
            <v>220</v>
          </cell>
          <cell r="N48">
            <v>279</v>
          </cell>
          <cell r="O48">
            <v>216</v>
          </cell>
          <cell r="P48">
            <v>236</v>
          </cell>
          <cell r="Q48">
            <v>223</v>
          </cell>
          <cell r="R48">
            <v>6</v>
          </cell>
        </row>
        <row r="49">
          <cell r="A49">
            <v>24</v>
          </cell>
          <cell r="D49" t="str">
            <v>Becherer</v>
          </cell>
          <cell r="E49" t="str">
            <v>Horst</v>
          </cell>
          <cell r="F49" t="str">
            <v>BAD</v>
          </cell>
          <cell r="H49">
            <v>14007</v>
          </cell>
          <cell r="I49">
            <v>176.18</v>
          </cell>
          <cell r="J49">
            <v>19</v>
          </cell>
          <cell r="L49">
            <v>162</v>
          </cell>
          <cell r="M49">
            <v>183</v>
          </cell>
          <cell r="N49">
            <v>187</v>
          </cell>
          <cell r="O49">
            <v>193</v>
          </cell>
          <cell r="P49">
            <v>169</v>
          </cell>
          <cell r="Q49">
            <v>202</v>
          </cell>
          <cell r="R49">
            <v>6</v>
          </cell>
        </row>
        <row r="51">
          <cell r="A51">
            <v>25</v>
          </cell>
          <cell r="D51" t="str">
            <v>Wallner</v>
          </cell>
          <cell r="E51" t="str">
            <v>Stefan</v>
          </cell>
          <cell r="F51" t="str">
            <v>BAD</v>
          </cell>
          <cell r="H51">
            <v>13579</v>
          </cell>
          <cell r="I51">
            <v>200.68</v>
          </cell>
          <cell r="J51">
            <v>0</v>
          </cell>
          <cell r="L51">
            <v>224</v>
          </cell>
          <cell r="M51">
            <v>223</v>
          </cell>
          <cell r="N51">
            <v>265</v>
          </cell>
          <cell r="O51">
            <v>238</v>
          </cell>
          <cell r="P51">
            <v>256</v>
          </cell>
          <cell r="Q51">
            <v>279</v>
          </cell>
          <cell r="R51">
            <v>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0653-7892-4720-86F5-3696694844B0}">
  <dimension ref="A1:S27"/>
  <sheetViews>
    <sheetView tabSelected="1" workbookViewId="0">
      <selection activeCell="E2" sqref="E1:E1048576"/>
    </sheetView>
  </sheetViews>
  <sheetFormatPr baseColWidth="10" defaultRowHeight="15" x14ac:dyDescent="0.25"/>
  <sheetData>
    <row r="1" spans="1:19" ht="15.75" thickBo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thickBot="1" x14ac:dyDescent="0.3">
      <c r="A2" s="1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1" t="s">
        <v>8</v>
      </c>
      <c r="I2" s="1" t="s">
        <v>9</v>
      </c>
      <c r="J2" s="1" t="s">
        <v>10</v>
      </c>
      <c r="K2" s="6" t="s">
        <v>11</v>
      </c>
      <c r="L2" s="1" t="s">
        <v>12</v>
      </c>
      <c r="M2" s="1" t="s">
        <v>13</v>
      </c>
      <c r="N2" s="1" t="s">
        <v>14</v>
      </c>
      <c r="O2" s="6" t="s">
        <v>15</v>
      </c>
      <c r="P2" s="7" t="s">
        <v>16</v>
      </c>
      <c r="Q2" s="3" t="s">
        <v>17</v>
      </c>
      <c r="R2" s="8" t="s">
        <v>18</v>
      </c>
      <c r="S2" s="9" t="s">
        <v>19</v>
      </c>
    </row>
    <row r="3" spans="1:19" x14ac:dyDescent="0.25">
      <c r="A3" s="10">
        <v>1</v>
      </c>
      <c r="B3" s="11" t="str">
        <f>IF([1]Daten!A51&gt;0,[1]Daten!D51,"")</f>
        <v>Wallner</v>
      </c>
      <c r="C3" s="12" t="str">
        <f>IF([1]Daten!A51&gt;0,[1]Daten!E51,"")</f>
        <v>Stefan</v>
      </c>
      <c r="D3" s="13" t="str">
        <f>IF([1]Daten!A51&gt;0,[1]Daten!F51,"")</f>
        <v>BAD</v>
      </c>
      <c r="E3" s="14">
        <f>IF([1]Daten!A51&gt;0,[1]Daten!H51,"")</f>
        <v>13579</v>
      </c>
      <c r="F3" s="14">
        <f>IF([1]Daten!A51&gt;0,[1]Daten!I51,"")</f>
        <v>200.68</v>
      </c>
      <c r="G3" s="14">
        <f>IF([1]Daten!A51&gt;0,[1]Daten!J51,"")</f>
        <v>0</v>
      </c>
      <c r="H3" s="10">
        <f>IF([1]Daten!A51&gt;0,[1]Daten!L51,"")</f>
        <v>224</v>
      </c>
      <c r="I3" s="10">
        <f>IF([1]Daten!A51&gt;0,[1]Daten!M51,"")</f>
        <v>223</v>
      </c>
      <c r="J3" s="10">
        <f>IF([1]Daten!A51&gt;0,[1]Daten!N51,"")</f>
        <v>265</v>
      </c>
      <c r="K3" s="15">
        <f t="shared" ref="K3:K27" si="0">H3+I3+J3</f>
        <v>712</v>
      </c>
      <c r="L3" s="10">
        <f>IF([1]Daten!A51&gt;0,[1]Daten!O51,"")</f>
        <v>238</v>
      </c>
      <c r="M3" s="10">
        <f>IF([1]Daten!A51&gt;0,[1]Daten!P51,"")</f>
        <v>256</v>
      </c>
      <c r="N3" s="14">
        <f>IF([1]Daten!A51&gt;0,[1]Daten!Q51,"")</f>
        <v>279</v>
      </c>
      <c r="O3" s="16">
        <f t="shared" ref="O3:O27" si="1">L3+M3+N3</f>
        <v>773</v>
      </c>
      <c r="P3" s="17">
        <f>IF([1]Daten!A51&gt;0,H3+I3+J3+L3+M3+N3,"")</f>
        <v>1485</v>
      </c>
      <c r="Q3" s="18">
        <f>IF([1]Daten!A51&gt;0,P3+[1]Daten!R51*G3,"")</f>
        <v>1485</v>
      </c>
      <c r="R3" s="19">
        <f>IF([1]Daten!A51&gt;0,P3/[1]Daten!R51,"")</f>
        <v>247.5</v>
      </c>
      <c r="S3" s="20">
        <f>IF([1]Daten!A51&gt;0,Q3/[1]Daten!R51,"")</f>
        <v>247.5</v>
      </c>
    </row>
    <row r="4" spans="1:19" x14ac:dyDescent="0.25">
      <c r="A4" s="10">
        <f t="shared" ref="A4:A27" si="2">A3+1</f>
        <v>2</v>
      </c>
      <c r="B4" s="11" t="str">
        <f>IF([1]Daten!A30&gt;0,[1]Daten!D30,"")</f>
        <v>Schreiner</v>
      </c>
      <c r="C4" s="12" t="str">
        <f>IF([1]Daten!A30&gt;0,[1]Daten!E30,"")</f>
        <v>Toni</v>
      </c>
      <c r="D4" s="17" t="str">
        <f>IF([1]Daten!A30&gt;0,[1]Daten!F30,"")</f>
        <v>BAD</v>
      </c>
      <c r="E4" s="14">
        <f>IF([1]Daten!A30&gt;0,[1]Daten!H30,"")</f>
        <v>14090</v>
      </c>
      <c r="F4" s="14">
        <f>IF([1]Daten!A30&gt;0,[1]Daten!I30,"")</f>
        <v>201.75</v>
      </c>
      <c r="G4" s="14">
        <f>IF([1]Daten!A30&gt;0,[1]Daten!J30,"")</f>
        <v>0</v>
      </c>
      <c r="H4" s="10">
        <f>IF([1]Daten!A30&gt;0,[1]Daten!L30,"")</f>
        <v>261</v>
      </c>
      <c r="I4" s="10">
        <f>IF([1]Daten!A30&gt;0,[1]Daten!M30,"")</f>
        <v>278</v>
      </c>
      <c r="J4" s="10">
        <f>IF([1]Daten!A30&gt;0,[1]Daten!N30,"")</f>
        <v>210</v>
      </c>
      <c r="K4" s="21">
        <f t="shared" si="0"/>
        <v>749</v>
      </c>
      <c r="L4" s="10">
        <f>IF([1]Daten!A30&gt;0,[1]Daten!O30,"")</f>
        <v>217</v>
      </c>
      <c r="M4" s="10">
        <f>IF([1]Daten!A30&gt;0,[1]Daten!P30,"")</f>
        <v>227</v>
      </c>
      <c r="N4" s="14">
        <f>IF([1]Daten!A30&gt;0,[1]Daten!Q30,"")</f>
        <v>268</v>
      </c>
      <c r="O4" s="22">
        <f t="shared" si="1"/>
        <v>712</v>
      </c>
      <c r="P4" s="17">
        <f>IF([1]Daten!A30&gt;0,H4+I4+J4+L4+M4+N4,"")</f>
        <v>1461</v>
      </c>
      <c r="Q4" s="18">
        <f>IF([1]Daten!A30&gt;0,P4+[1]Daten!R30*G4,"")</f>
        <v>1461</v>
      </c>
      <c r="R4" s="23">
        <f>IF([1]Daten!A30&gt;0,P4/[1]Daten!R30,"")</f>
        <v>243.5</v>
      </c>
      <c r="S4" s="24">
        <f>IF([1]Daten!A30&gt;0,Q4/[1]Daten!R30,"")</f>
        <v>243.5</v>
      </c>
    </row>
    <row r="5" spans="1:19" x14ac:dyDescent="0.25">
      <c r="A5" s="10">
        <f t="shared" si="2"/>
        <v>3</v>
      </c>
      <c r="B5" s="11" t="str">
        <f>IF([1]Daten!A42&gt;0,[1]Daten!D42,"")</f>
        <v>Lindacher</v>
      </c>
      <c r="C5" s="12" t="str">
        <f>IF([1]Daten!A42&gt;0,[1]Daten!E42,"")</f>
        <v>Tim</v>
      </c>
      <c r="D5" s="17" t="str">
        <f>IF([1]Daten!A42&gt;0,[1]Daten!F42,"")</f>
        <v>BAD</v>
      </c>
      <c r="E5" s="14">
        <f>IF([1]Daten!A42&gt;0,[1]Daten!H42,"")</f>
        <v>14998</v>
      </c>
      <c r="F5" s="14">
        <f>IF([1]Daten!A42&gt;0,[1]Daten!I42,"")</f>
        <v>213.2</v>
      </c>
      <c r="G5" s="14">
        <f>IF([1]Daten!A42&gt;0,[1]Daten!J42,"")</f>
        <v>0</v>
      </c>
      <c r="H5" s="10">
        <f>IF([1]Daten!A42&gt;0,[1]Daten!L42,"")</f>
        <v>216</v>
      </c>
      <c r="I5" s="10">
        <f>IF([1]Daten!A42&gt;0,[1]Daten!M42,"")</f>
        <v>238</v>
      </c>
      <c r="J5" s="10">
        <f>IF([1]Daten!A42&gt;0,[1]Daten!N42,"")</f>
        <v>185</v>
      </c>
      <c r="K5" s="21">
        <f t="shared" si="0"/>
        <v>639</v>
      </c>
      <c r="L5" s="10">
        <f>IF([1]Daten!A42&gt;0,[1]Daten!O42,"")</f>
        <v>247</v>
      </c>
      <c r="M5" s="10">
        <f>IF([1]Daten!A42&gt;0,[1]Daten!P42,"")</f>
        <v>280</v>
      </c>
      <c r="N5" s="14">
        <f>IF([1]Daten!A42&gt;0,[1]Daten!Q42,"")</f>
        <v>248</v>
      </c>
      <c r="O5" s="22">
        <f t="shared" si="1"/>
        <v>775</v>
      </c>
      <c r="P5" s="17">
        <f>IF([1]Daten!A42&gt;0,H5+I5+J5+L5+M5+N5,"")</f>
        <v>1414</v>
      </c>
      <c r="Q5" s="18">
        <f>IF([1]Daten!A42&gt;0,P5+[1]Daten!R42*G5,"")</f>
        <v>1414</v>
      </c>
      <c r="R5" s="23">
        <f>IF([1]Daten!A42&gt;0,P5/[1]Daten!R42,"")</f>
        <v>235.66666666666666</v>
      </c>
      <c r="S5" s="24">
        <f>IF([1]Daten!A42&gt;0,Q5/[1]Daten!R42,"")</f>
        <v>235.66666666666666</v>
      </c>
    </row>
    <row r="6" spans="1:19" x14ac:dyDescent="0.25">
      <c r="A6" s="10">
        <f t="shared" si="2"/>
        <v>4</v>
      </c>
      <c r="B6" s="11" t="str">
        <f>IF([1]Daten!A36&gt;0,[1]Daten!D36,"")</f>
        <v>Kössler</v>
      </c>
      <c r="C6" s="12" t="str">
        <f>IF([1]Daten!A36&gt;0,[1]Daten!E36,"")</f>
        <v>Frank</v>
      </c>
      <c r="D6" s="17" t="str">
        <f>IF([1]Daten!A36&gt;0,[1]Daten!F36,"")</f>
        <v>BAD</v>
      </c>
      <c r="E6" s="14">
        <f>IF([1]Daten!A36&gt;0,[1]Daten!H36,"")</f>
        <v>30222</v>
      </c>
      <c r="F6" s="14">
        <f>IF([1]Daten!A36&gt;0,[1]Daten!I36,"")</f>
        <v>170.8</v>
      </c>
      <c r="G6" s="14">
        <f>IF([1]Daten!A36&gt;0,[1]Daten!J36,"")</f>
        <v>23</v>
      </c>
      <c r="H6" s="10">
        <f>IF([1]Daten!A36&gt;0,[1]Daten!L36,"")</f>
        <v>171</v>
      </c>
      <c r="I6" s="10">
        <f>IF([1]Daten!A36&gt;0,[1]Daten!M36,"")</f>
        <v>245</v>
      </c>
      <c r="J6" s="10">
        <f>IF([1]Daten!A36&gt;0,[1]Daten!N36,"")</f>
        <v>229</v>
      </c>
      <c r="K6" s="21">
        <f t="shared" si="0"/>
        <v>645</v>
      </c>
      <c r="L6" s="10">
        <f>IF([1]Daten!A36&gt;0,[1]Daten!O36,"")</f>
        <v>233</v>
      </c>
      <c r="M6" s="10">
        <f>IF([1]Daten!A36&gt;0,[1]Daten!P36,"")</f>
        <v>175</v>
      </c>
      <c r="N6" s="14">
        <f>IF([1]Daten!A36&gt;0,[1]Daten!Q36,"")</f>
        <v>194</v>
      </c>
      <c r="O6" s="22">
        <f t="shared" si="1"/>
        <v>602</v>
      </c>
      <c r="P6" s="17">
        <f>IF([1]Daten!A36&gt;0,H6+I6+J6+L6+M6+N6,"")</f>
        <v>1247</v>
      </c>
      <c r="Q6" s="18">
        <f>IF([1]Daten!A36&gt;0,P6+[1]Daten!R36*G6,"")</f>
        <v>1385</v>
      </c>
      <c r="R6" s="23">
        <f>IF([1]Daten!A36&gt;0,P6/[1]Daten!R36,"")</f>
        <v>207.83333333333334</v>
      </c>
      <c r="S6" s="24">
        <f>IF([1]Daten!A36&gt;0,Q6/[1]Daten!R36,"")</f>
        <v>230.83333333333334</v>
      </c>
    </row>
    <row r="7" spans="1:19" x14ac:dyDescent="0.25">
      <c r="A7" s="10">
        <f t="shared" si="2"/>
        <v>5</v>
      </c>
      <c r="B7" s="11" t="str">
        <f>IF([1]Daten!A25&gt;0,[1]Daten!D25,"")</f>
        <v>Fuchs</v>
      </c>
      <c r="C7" s="12" t="str">
        <f>IF([1]Daten!A25&gt;0,[1]Daten!E25,"")</f>
        <v>Thomas</v>
      </c>
      <c r="D7" s="17" t="str">
        <f>IF([1]Daten!A25&gt;0,[1]Daten!F25,"")</f>
        <v>BAD</v>
      </c>
      <c r="E7" s="14">
        <f>IF([1]Daten!A25&gt;0,[1]Daten!H25,"")</f>
        <v>14198</v>
      </c>
      <c r="F7" s="14">
        <f>IF([1]Daten!A25&gt;0,[1]Daten!I25,"")</f>
        <v>189.12</v>
      </c>
      <c r="G7" s="14">
        <f>IF([1]Daten!A25&gt;0,[1]Daten!J25,"")</f>
        <v>9</v>
      </c>
      <c r="H7" s="10">
        <f>IF([1]Daten!A25&gt;0,[1]Daten!L25,"")</f>
        <v>190</v>
      </c>
      <c r="I7" s="10">
        <f>IF([1]Daten!A25&gt;0,[1]Daten!M25,"")</f>
        <v>222</v>
      </c>
      <c r="J7" s="10">
        <f>IF([1]Daten!A25&gt;0,[1]Daten!N25,"")</f>
        <v>278</v>
      </c>
      <c r="K7" s="21">
        <f t="shared" si="0"/>
        <v>690</v>
      </c>
      <c r="L7" s="10">
        <f>IF([1]Daten!A25&gt;0,[1]Daten!O25,"")</f>
        <v>233</v>
      </c>
      <c r="M7" s="10">
        <f>IF([1]Daten!A25&gt;0,[1]Daten!P25,"")</f>
        <v>216</v>
      </c>
      <c r="N7" s="14">
        <f>IF([1]Daten!A25&gt;0,[1]Daten!Q25,"")</f>
        <v>180</v>
      </c>
      <c r="O7" s="22">
        <f t="shared" si="1"/>
        <v>629</v>
      </c>
      <c r="P7" s="17">
        <f>IF([1]Daten!A25&gt;0,H7+I7+J7+L7+M7+N7,"")</f>
        <v>1319</v>
      </c>
      <c r="Q7" s="18">
        <f>IF([1]Daten!A25&gt;0,P7+[1]Daten!R25*G7,"")</f>
        <v>1373</v>
      </c>
      <c r="R7" s="23">
        <f>IF([1]Daten!A25&gt;0,P7/[1]Daten!R25,"")</f>
        <v>219.83333333333334</v>
      </c>
      <c r="S7" s="24">
        <f>IF([1]Daten!A25&gt;0,Q7/[1]Daten!R25,"")</f>
        <v>228.83333333333334</v>
      </c>
    </row>
    <row r="8" spans="1:19" x14ac:dyDescent="0.25">
      <c r="A8" s="10">
        <f t="shared" si="2"/>
        <v>6</v>
      </c>
      <c r="B8" s="11" t="str">
        <f>IF([1]Daten!A48&gt;0,[1]Daten!D48,"")</f>
        <v>Kennke</v>
      </c>
      <c r="C8" s="12" t="str">
        <f>IF([1]Daten!A48&gt;0,[1]Daten!E48,"")</f>
        <v>Christian</v>
      </c>
      <c r="D8" s="17" t="str">
        <f>IF([1]Daten!A48&gt;0,[1]Daten!F48,"")</f>
        <v>BAD</v>
      </c>
      <c r="E8" s="14">
        <f>IF([1]Daten!A48&gt;0,[1]Daten!H48,"")</f>
        <v>2121</v>
      </c>
      <c r="F8" s="14">
        <f>IF([1]Daten!A48&gt;0,[1]Daten!I48,"")</f>
        <v>201.41</v>
      </c>
      <c r="G8" s="14">
        <f>IF([1]Daten!A48&gt;0,[1]Daten!J48,"")</f>
        <v>0</v>
      </c>
      <c r="H8" s="10">
        <f>IF([1]Daten!A48&gt;0,[1]Daten!L48,"")</f>
        <v>199</v>
      </c>
      <c r="I8" s="10">
        <f>IF([1]Daten!A48&gt;0,[1]Daten!M48,"")</f>
        <v>220</v>
      </c>
      <c r="J8" s="10">
        <f>IF([1]Daten!A48&gt;0,[1]Daten!N48,"")</f>
        <v>279</v>
      </c>
      <c r="K8" s="21">
        <f t="shared" si="0"/>
        <v>698</v>
      </c>
      <c r="L8" s="10">
        <f>IF([1]Daten!A48&gt;0,[1]Daten!O48,"")</f>
        <v>216</v>
      </c>
      <c r="M8" s="10">
        <f>IF([1]Daten!A48&gt;0,[1]Daten!P48,"")</f>
        <v>236</v>
      </c>
      <c r="N8" s="14">
        <f>IF([1]Daten!A48&gt;0,[1]Daten!Q48,"")</f>
        <v>223</v>
      </c>
      <c r="O8" s="22">
        <f t="shared" si="1"/>
        <v>675</v>
      </c>
      <c r="P8" s="17">
        <f>IF([1]Daten!A48&gt;0,H8+I8+J8+L8+M8+N8,"")</f>
        <v>1373</v>
      </c>
      <c r="Q8" s="18">
        <f>IF([1]Daten!A48&gt;0,P8+[1]Daten!R48*G8,"")</f>
        <v>1373</v>
      </c>
      <c r="R8" s="23">
        <f>IF([1]Daten!A48&gt;0,P8/[1]Daten!R48,"")</f>
        <v>228.83333333333334</v>
      </c>
      <c r="S8" s="24">
        <f>IF([1]Daten!A48&gt;0,Q8/[1]Daten!R48,"")</f>
        <v>228.83333333333334</v>
      </c>
    </row>
    <row r="9" spans="1:19" x14ac:dyDescent="0.25">
      <c r="A9" s="10">
        <f t="shared" si="2"/>
        <v>7</v>
      </c>
      <c r="B9" s="11" t="str">
        <f>IF([1]Daten!A21&gt;0,[1]Daten!D21,"")</f>
        <v>Jung</v>
      </c>
      <c r="C9" s="12" t="str">
        <f>IF([1]Daten!A21&gt;0,[1]Daten!E21,"")</f>
        <v>Marcel</v>
      </c>
      <c r="D9" s="17" t="str">
        <f>IF([1]Daten!A21&gt;0,[1]Daten!F21,"")</f>
        <v>BAD</v>
      </c>
      <c r="E9" s="14">
        <f>IF([1]Daten!A21&gt;0,[1]Daten!H21,"")</f>
        <v>14066</v>
      </c>
      <c r="F9" s="14">
        <f>IF([1]Daten!A21&gt;0,[1]Daten!I21,"")</f>
        <v>190.72</v>
      </c>
      <c r="G9" s="14">
        <f>IF([1]Daten!A21&gt;0,[1]Daten!J21,"")</f>
        <v>7</v>
      </c>
      <c r="H9" s="10">
        <f>IF([1]Daten!A21&gt;0,[1]Daten!L21,"")</f>
        <v>194</v>
      </c>
      <c r="I9" s="10">
        <f>IF([1]Daten!A21&gt;0,[1]Daten!M21,"")</f>
        <v>209</v>
      </c>
      <c r="J9" s="10">
        <f>IF([1]Daten!A21&gt;0,[1]Daten!N21,"")</f>
        <v>216</v>
      </c>
      <c r="K9" s="21">
        <f t="shared" si="0"/>
        <v>619</v>
      </c>
      <c r="L9" s="10">
        <f>IF([1]Daten!A21&gt;0,[1]Daten!O21,"")</f>
        <v>234</v>
      </c>
      <c r="M9" s="10">
        <f>IF([1]Daten!A21&gt;0,[1]Daten!P21,"")</f>
        <v>222</v>
      </c>
      <c r="N9" s="14">
        <f>IF([1]Daten!A21&gt;0,[1]Daten!Q21,"")</f>
        <v>233</v>
      </c>
      <c r="O9" s="22">
        <f t="shared" si="1"/>
        <v>689</v>
      </c>
      <c r="P9" s="17">
        <f>IF([1]Daten!A21&gt;0,H9+I9+J9+L9+M9+N9,"")</f>
        <v>1308</v>
      </c>
      <c r="Q9" s="18">
        <f>IF([1]Daten!A21&gt;0,P9+[1]Daten!R21*G9,"")</f>
        <v>1350</v>
      </c>
      <c r="R9" s="23">
        <f>IF([1]Daten!A21&gt;0,P9/[1]Daten!R21,"")</f>
        <v>218</v>
      </c>
      <c r="S9" s="24">
        <f>IF([1]Daten!A21&gt;0,Q9/[1]Daten!R21,"")</f>
        <v>225</v>
      </c>
    </row>
    <row r="10" spans="1:19" x14ac:dyDescent="0.25">
      <c r="A10" s="10">
        <f t="shared" si="2"/>
        <v>8</v>
      </c>
      <c r="B10" s="11" t="str">
        <f>IF([1]Daten!A10&gt;0,[1]Daten!D10,"")</f>
        <v>Fackel-Kretz</v>
      </c>
      <c r="C10" s="12" t="str">
        <f>IF([1]Daten!A10&gt;0,[1]Daten!E10,"")</f>
        <v>Stefan</v>
      </c>
      <c r="D10" s="17" t="str">
        <f>IF([1]Daten!A10&gt;0,[1]Daten!F10,"")</f>
        <v>BAD</v>
      </c>
      <c r="E10" s="14">
        <f>IF([1]Daten!A10&gt;0,[1]Daten!H10,"")</f>
        <v>14464</v>
      </c>
      <c r="F10" s="14">
        <f>IF([1]Daten!A10&gt;0,[1]Daten!I10,"")</f>
        <v>211.46</v>
      </c>
      <c r="G10" s="14">
        <f>IF([1]Daten!A10&gt;0,[1]Daten!J10,"")</f>
        <v>0</v>
      </c>
      <c r="H10" s="10">
        <f>IF([1]Daten!A10&gt;0,[1]Daten!L10,"")</f>
        <v>214</v>
      </c>
      <c r="I10" s="10">
        <f>IF([1]Daten!A10&gt;0,[1]Daten!M10,"")</f>
        <v>192</v>
      </c>
      <c r="J10" s="10">
        <f>IF([1]Daten!A10&gt;0,[1]Daten!N10,"")</f>
        <v>222</v>
      </c>
      <c r="K10" s="21">
        <f t="shared" si="0"/>
        <v>628</v>
      </c>
      <c r="L10" s="10">
        <f>IF([1]Daten!A10&gt;0,[1]Daten!O10,"")</f>
        <v>209</v>
      </c>
      <c r="M10" s="10">
        <f>IF([1]Daten!A10&gt;0,[1]Daten!P10,"")</f>
        <v>267</v>
      </c>
      <c r="N10" s="14">
        <f>IF([1]Daten!A10&gt;0,[1]Daten!Q10,"")</f>
        <v>236</v>
      </c>
      <c r="O10" s="22">
        <f t="shared" si="1"/>
        <v>712</v>
      </c>
      <c r="P10" s="17">
        <f>IF([1]Daten!A10&gt;0,H10+I10+J10+L10+M10+N10,"")</f>
        <v>1340</v>
      </c>
      <c r="Q10" s="18">
        <f>IF([1]Daten!A10&gt;0,P10+[1]Daten!R10*G10,"")</f>
        <v>1340</v>
      </c>
      <c r="R10" s="23">
        <f>IF([1]Daten!A10&gt;0,P10/[1]Daten!R10,"")</f>
        <v>223.33333333333334</v>
      </c>
      <c r="S10" s="24">
        <f>IF([1]Daten!A10&gt;0,Q10/[1]Daten!R10,"")</f>
        <v>223.33333333333334</v>
      </c>
    </row>
    <row r="11" spans="1:19" x14ac:dyDescent="0.25">
      <c r="A11" s="10">
        <f t="shared" si="2"/>
        <v>9</v>
      </c>
      <c r="B11" s="11" t="str">
        <f>IF([1]Daten!A37&gt;0,[1]Daten!D37,"")</f>
        <v>Eberspach</v>
      </c>
      <c r="C11" s="12" t="str">
        <f>IF([1]Daten!A37&gt;0,[1]Daten!E37,"")</f>
        <v>HP</v>
      </c>
      <c r="D11" s="17" t="str">
        <f>IF([1]Daten!A37&gt;0,[1]Daten!F37,"")</f>
        <v>BAD</v>
      </c>
      <c r="E11" s="14">
        <f>IF([1]Daten!A37&gt;0,[1]Daten!H37,"")</f>
        <v>14047</v>
      </c>
      <c r="F11" s="14">
        <f>IF([1]Daten!A37&gt;0,[1]Daten!I37,"")</f>
        <v>198.98</v>
      </c>
      <c r="G11" s="14">
        <f>IF([1]Daten!A37&gt;0,[1]Daten!J37,"")</f>
        <v>1</v>
      </c>
      <c r="H11" s="10">
        <f>IF([1]Daten!A37&gt;0,[1]Daten!L37,"")</f>
        <v>236</v>
      </c>
      <c r="I11" s="10">
        <f>IF([1]Daten!A37&gt;0,[1]Daten!M37,"")</f>
        <v>225</v>
      </c>
      <c r="J11" s="10">
        <f>IF([1]Daten!A37&gt;0,[1]Daten!N37,"")</f>
        <v>201</v>
      </c>
      <c r="K11" s="21">
        <f t="shared" si="0"/>
        <v>662</v>
      </c>
      <c r="L11" s="10">
        <f>IF([1]Daten!A37&gt;0,[1]Daten!O37,"")</f>
        <v>225</v>
      </c>
      <c r="M11" s="10">
        <f>IF([1]Daten!A37&gt;0,[1]Daten!P37,"")</f>
        <v>225</v>
      </c>
      <c r="N11" s="14">
        <f>IF([1]Daten!A37&gt;0,[1]Daten!Q37,"")</f>
        <v>213</v>
      </c>
      <c r="O11" s="22">
        <f t="shared" si="1"/>
        <v>663</v>
      </c>
      <c r="P11" s="17">
        <f>IF([1]Daten!A37&gt;0,H11+I11+J11+L11+M11+N11,"")</f>
        <v>1325</v>
      </c>
      <c r="Q11" s="18">
        <f>IF([1]Daten!A37&gt;0,P11+[1]Daten!R37*G11,"")</f>
        <v>1331</v>
      </c>
      <c r="R11" s="23">
        <f>IF([1]Daten!A37&gt;0,P11/[1]Daten!R37,"")</f>
        <v>220.83333333333334</v>
      </c>
      <c r="S11" s="24">
        <f>IF([1]Daten!A37&gt;0,Q11/[1]Daten!R37,"")</f>
        <v>221.83333333333334</v>
      </c>
    </row>
    <row r="12" spans="1:19" x14ac:dyDescent="0.25">
      <c r="A12" s="10">
        <f t="shared" si="2"/>
        <v>10</v>
      </c>
      <c r="B12" s="11" t="str">
        <f>IF([1]Daten!A39&gt;0,[1]Daten!D39,"")</f>
        <v>Gehring</v>
      </c>
      <c r="C12" s="12" t="str">
        <f>IF([1]Daten!A39&gt;0,[1]Daten!E39,"")</f>
        <v>Werner</v>
      </c>
      <c r="D12" s="17" t="str">
        <f>IF([1]Daten!A39&gt;0,[1]Daten!F39,"")</f>
        <v>BAD</v>
      </c>
      <c r="E12" s="14">
        <f>IF([1]Daten!A39&gt;0,[1]Daten!H39,"")</f>
        <v>14138</v>
      </c>
      <c r="F12" s="14">
        <f>IF([1]Daten!A39&gt;0,[1]Daten!I39,"")</f>
        <v>184.69</v>
      </c>
      <c r="G12" s="14">
        <f>IF([1]Daten!A39&gt;0,[1]Daten!J39,"")</f>
        <v>12</v>
      </c>
      <c r="H12" s="10">
        <f>IF([1]Daten!A39&gt;0,[1]Daten!L39,"")</f>
        <v>181</v>
      </c>
      <c r="I12" s="10">
        <f>IF([1]Daten!A39&gt;0,[1]Daten!M39,"")</f>
        <v>222</v>
      </c>
      <c r="J12" s="10">
        <f>IF([1]Daten!A39&gt;0,[1]Daten!N39,"")</f>
        <v>181</v>
      </c>
      <c r="K12" s="21">
        <f t="shared" si="0"/>
        <v>584</v>
      </c>
      <c r="L12" s="10">
        <f>IF([1]Daten!A39&gt;0,[1]Daten!O39,"")</f>
        <v>227</v>
      </c>
      <c r="M12" s="10">
        <f>IF([1]Daten!A39&gt;0,[1]Daten!P39,"")</f>
        <v>218</v>
      </c>
      <c r="N12" s="14">
        <f>IF([1]Daten!A39&gt;0,[1]Daten!Q39,"")</f>
        <v>226</v>
      </c>
      <c r="O12" s="22">
        <f t="shared" si="1"/>
        <v>671</v>
      </c>
      <c r="P12" s="17">
        <f>IF([1]Daten!A39&gt;0,H12+I12+J12+L12+M12+N12,"")</f>
        <v>1255</v>
      </c>
      <c r="Q12" s="18">
        <f>IF([1]Daten!A39&gt;0,P12+[1]Daten!R39*G12,"")</f>
        <v>1327</v>
      </c>
      <c r="R12" s="23">
        <f>IF([1]Daten!A39&gt;0,P12/[1]Daten!R39,"")</f>
        <v>209.16666666666666</v>
      </c>
      <c r="S12" s="24">
        <f>IF([1]Daten!A39&gt;0,Q12/[1]Daten!R39,"")</f>
        <v>221.16666666666666</v>
      </c>
    </row>
    <row r="13" spans="1:19" x14ac:dyDescent="0.25">
      <c r="A13" s="10">
        <f t="shared" si="2"/>
        <v>11</v>
      </c>
      <c r="B13" s="11" t="str">
        <f>IF([1]Daten!A9&gt;0,[1]Daten!D9,"")</f>
        <v>Kolbenschlag</v>
      </c>
      <c r="C13" s="12" t="str">
        <f>IF([1]Daten!A9&gt;0,[1]Daten!E9,"")</f>
        <v>Uwe</v>
      </c>
      <c r="D13" s="17" t="str">
        <f>IF([1]Daten!A9&gt;0,[1]Daten!F9,"")</f>
        <v>BAD</v>
      </c>
      <c r="E13" s="14">
        <f>IF([1]Daten!A9&gt;0,[1]Daten!H9,"")</f>
        <v>14743</v>
      </c>
      <c r="F13" s="14">
        <f>IF([1]Daten!A9&gt;0,[1]Daten!I9,"")</f>
        <v>177.04</v>
      </c>
      <c r="G13" s="14">
        <f>IF([1]Daten!A9&gt;0,[1]Daten!J9,"")</f>
        <v>18</v>
      </c>
      <c r="H13" s="10">
        <f>IF([1]Daten!A9&gt;0,[1]Daten!L9,"")</f>
        <v>202</v>
      </c>
      <c r="I13" s="10">
        <f>IF([1]Daten!A9&gt;0,[1]Daten!M9,"")</f>
        <v>192</v>
      </c>
      <c r="J13" s="10">
        <f>IF([1]Daten!A9&gt;0,[1]Daten!N9,"")</f>
        <v>226</v>
      </c>
      <c r="K13" s="21">
        <f t="shared" si="0"/>
        <v>620</v>
      </c>
      <c r="L13" s="10">
        <f>IF([1]Daten!A9&gt;0,[1]Daten!O9,"")</f>
        <v>215</v>
      </c>
      <c r="M13" s="10">
        <f>IF([1]Daten!A9&gt;0,[1]Daten!P9,"")</f>
        <v>181</v>
      </c>
      <c r="N13" s="14">
        <f>IF([1]Daten!A9&gt;0,[1]Daten!Q9,"")</f>
        <v>188</v>
      </c>
      <c r="O13" s="22">
        <f t="shared" si="1"/>
        <v>584</v>
      </c>
      <c r="P13" s="17">
        <f>IF([1]Daten!A9&gt;0,H13+I13+J13+L13+M13+N13,"")</f>
        <v>1204</v>
      </c>
      <c r="Q13" s="18">
        <f>IF([1]Daten!A9&gt;0,P13+[1]Daten!R9*G13,"")</f>
        <v>1312</v>
      </c>
      <c r="R13" s="23">
        <f>IF([1]Daten!A9&gt;0,P13/[1]Daten!R9,"")</f>
        <v>200.66666666666666</v>
      </c>
      <c r="S13" s="24">
        <f>IF([1]Daten!A9&gt;0,Q13/[1]Daten!R9,"")</f>
        <v>218.66666666666666</v>
      </c>
    </row>
    <row r="14" spans="1:19" x14ac:dyDescent="0.25">
      <c r="A14" s="10">
        <f t="shared" si="2"/>
        <v>12</v>
      </c>
      <c r="B14" s="11" t="str">
        <f>IF([1]Daten!A33&gt;0,[1]Daten!D33,"")</f>
        <v>Blaesing</v>
      </c>
      <c r="C14" s="12" t="str">
        <f>IF([1]Daten!A33&gt;0,[1]Daten!E33,"")</f>
        <v>Peter</v>
      </c>
      <c r="D14" s="17" t="str">
        <f>IF([1]Daten!A33&gt;0,[1]Daten!F33,"")</f>
        <v>BAD</v>
      </c>
      <c r="E14" s="14">
        <f>IF([1]Daten!A33&gt;0,[1]Daten!H33,"")</f>
        <v>14530</v>
      </c>
      <c r="F14" s="14">
        <f>IF([1]Daten!A33&gt;0,[1]Daten!I33,"")</f>
        <v>204.7</v>
      </c>
      <c r="G14" s="14">
        <f>IF([1]Daten!A33&gt;0,[1]Daten!J33,"")</f>
        <v>0</v>
      </c>
      <c r="H14" s="10">
        <f>IF([1]Daten!A33&gt;0,[1]Daten!L33,"")</f>
        <v>181</v>
      </c>
      <c r="I14" s="10">
        <f>IF([1]Daten!A33&gt;0,[1]Daten!M33,"")</f>
        <v>237</v>
      </c>
      <c r="J14" s="10">
        <f>IF([1]Daten!A33&gt;0,[1]Daten!N33,"")</f>
        <v>184</v>
      </c>
      <c r="K14" s="21">
        <f t="shared" si="0"/>
        <v>602</v>
      </c>
      <c r="L14" s="10">
        <f>IF([1]Daten!A33&gt;0,[1]Daten!O33,"")</f>
        <v>236</v>
      </c>
      <c r="M14" s="10">
        <f>IF([1]Daten!A33&gt;0,[1]Daten!P33,"")</f>
        <v>225</v>
      </c>
      <c r="N14" s="14">
        <f>IF([1]Daten!A33&gt;0,[1]Daten!Q33,"")</f>
        <v>233</v>
      </c>
      <c r="O14" s="22">
        <f t="shared" si="1"/>
        <v>694</v>
      </c>
      <c r="P14" s="17">
        <f>IF([1]Daten!A33&gt;0,H14+I14+J14+L14+M14+N14,"")</f>
        <v>1296</v>
      </c>
      <c r="Q14" s="18">
        <f>IF([1]Daten!A33&gt;0,P14+[1]Daten!R33*G14,"")</f>
        <v>1296</v>
      </c>
      <c r="R14" s="23">
        <f>IF([1]Daten!A33&gt;0,P14/[1]Daten!R33,"")</f>
        <v>216</v>
      </c>
      <c r="S14" s="24">
        <f>IF([1]Daten!A33&gt;0,Q14/[1]Daten!R33,"")</f>
        <v>216</v>
      </c>
    </row>
    <row r="15" spans="1:19" x14ac:dyDescent="0.25">
      <c r="A15" s="10">
        <f t="shared" si="2"/>
        <v>13</v>
      </c>
      <c r="B15" s="11" t="str">
        <f>IF([1]Daten!A18&gt;0,[1]Daten!D18,"")</f>
        <v>Riesner</v>
      </c>
      <c r="C15" s="12" t="str">
        <f>IF([1]Daten!A18&gt;0,[1]Daten!E18,"")</f>
        <v>Nicolas</v>
      </c>
      <c r="D15" s="17" t="str">
        <f>IF([1]Daten!A18&gt;0,[1]Daten!F18,"")</f>
        <v>BAD</v>
      </c>
      <c r="E15" s="14">
        <f>IF([1]Daten!A18&gt;0,[1]Daten!H18,"")</f>
        <v>14989</v>
      </c>
      <c r="F15" s="14">
        <f>IF([1]Daten!A18&gt;0,[1]Daten!I18,"")</f>
        <v>203.29</v>
      </c>
      <c r="G15" s="14">
        <f>IF([1]Daten!A18&gt;0,[1]Daten!J18,"")</f>
        <v>0</v>
      </c>
      <c r="H15" s="10">
        <f>IF([1]Daten!A18&gt;0,[1]Daten!L18,"")</f>
        <v>234</v>
      </c>
      <c r="I15" s="10">
        <f>IF([1]Daten!A18&gt;0,[1]Daten!M18,"")</f>
        <v>190</v>
      </c>
      <c r="J15" s="10">
        <f>IF([1]Daten!A18&gt;0,[1]Daten!N18,"")</f>
        <v>226</v>
      </c>
      <c r="K15" s="21">
        <f t="shared" si="0"/>
        <v>650</v>
      </c>
      <c r="L15" s="10">
        <f>IF([1]Daten!A18&gt;0,[1]Daten!O18,"")</f>
        <v>209</v>
      </c>
      <c r="M15" s="10">
        <f>IF([1]Daten!A18&gt;0,[1]Daten!P18,"")</f>
        <v>206</v>
      </c>
      <c r="N15" s="14">
        <f>IF([1]Daten!A18&gt;0,[1]Daten!Q18,"")</f>
        <v>207</v>
      </c>
      <c r="O15" s="22">
        <f t="shared" si="1"/>
        <v>622</v>
      </c>
      <c r="P15" s="17">
        <f>IF([1]Daten!A18&gt;0,H15+I15+J15+L15+M15+N15,"")</f>
        <v>1272</v>
      </c>
      <c r="Q15" s="18">
        <f>IF([1]Daten!A18&gt;0,P15+[1]Daten!R18*G15,"")</f>
        <v>1272</v>
      </c>
      <c r="R15" s="23">
        <f>IF([1]Daten!A18&gt;0,P15/[1]Daten!R18,"")</f>
        <v>212</v>
      </c>
      <c r="S15" s="24">
        <f>IF([1]Daten!A18&gt;0,Q15/[1]Daten!R18,"")</f>
        <v>212</v>
      </c>
    </row>
    <row r="16" spans="1:19" x14ac:dyDescent="0.25">
      <c r="A16" s="10">
        <f t="shared" si="2"/>
        <v>14</v>
      </c>
      <c r="B16" s="11" t="str">
        <f>IF([1]Daten!A15&gt;0,[1]Daten!D15,"")</f>
        <v>Sarna</v>
      </c>
      <c r="C16" s="12" t="str">
        <f>IF([1]Daten!A15&gt;0,[1]Daten!E15,"")</f>
        <v>Martin</v>
      </c>
      <c r="D16" s="17" t="str">
        <f>IF([1]Daten!A15&gt;0,[1]Daten!F15,"")</f>
        <v>BAD</v>
      </c>
      <c r="E16" s="14">
        <f>IF([1]Daten!A15&gt;0,[1]Daten!H15,"")</f>
        <v>14172</v>
      </c>
      <c r="F16" s="14">
        <f>IF([1]Daten!A15&gt;0,[1]Daten!I15,"")</f>
        <v>183.97</v>
      </c>
      <c r="G16" s="14">
        <f>IF([1]Daten!A15&gt;0,[1]Daten!J15,"")</f>
        <v>13</v>
      </c>
      <c r="H16" s="10">
        <f>IF([1]Daten!A15&gt;0,[1]Daten!L15,"")</f>
        <v>216</v>
      </c>
      <c r="I16" s="10">
        <f>IF([1]Daten!A15&gt;0,[1]Daten!M15,"")</f>
        <v>202</v>
      </c>
      <c r="J16" s="10">
        <f>IF([1]Daten!A15&gt;0,[1]Daten!N15,"")</f>
        <v>233</v>
      </c>
      <c r="K16" s="21">
        <f t="shared" si="0"/>
        <v>651</v>
      </c>
      <c r="L16" s="10">
        <f>IF([1]Daten!A15&gt;0,[1]Daten!O15,"")</f>
        <v>172</v>
      </c>
      <c r="M16" s="10">
        <f>IF([1]Daten!A15&gt;0,[1]Daten!P15,"")</f>
        <v>183</v>
      </c>
      <c r="N16" s="14">
        <f>IF([1]Daten!A15&gt;0,[1]Daten!Q15,"")</f>
        <v>181</v>
      </c>
      <c r="O16" s="22">
        <f t="shared" si="1"/>
        <v>536</v>
      </c>
      <c r="P16" s="17">
        <f>IF([1]Daten!A15&gt;0,H16+I16+J16+L16+M16+N16,"")</f>
        <v>1187</v>
      </c>
      <c r="Q16" s="18">
        <f>IF([1]Daten!A15&gt;0,P16+[1]Daten!R15*G16,"")</f>
        <v>1265</v>
      </c>
      <c r="R16" s="23">
        <f>IF([1]Daten!A15&gt;0,P16/[1]Daten!R15,"")</f>
        <v>197.83333333333334</v>
      </c>
      <c r="S16" s="24">
        <f>IF([1]Daten!A15&gt;0,Q16/[1]Daten!R15,"")</f>
        <v>210.83333333333334</v>
      </c>
    </row>
    <row r="17" spans="1:19" x14ac:dyDescent="0.25">
      <c r="A17" s="10">
        <f t="shared" si="2"/>
        <v>15</v>
      </c>
      <c r="B17" s="11" t="str">
        <f>IF([1]Daten!A46&gt;0,[1]Daten!D46,"")</f>
        <v>Betzold</v>
      </c>
      <c r="C17" s="12" t="str">
        <f>IF([1]Daten!A46&gt;0,[1]Daten!E46,"")</f>
        <v>Michael</v>
      </c>
      <c r="D17" s="17" t="str">
        <f>IF([1]Daten!A46&gt;0,[1]Daten!F46,"")</f>
        <v>BAD</v>
      </c>
      <c r="E17" s="14">
        <f>IF([1]Daten!A46&gt;0,[1]Daten!H46,"")</f>
        <v>14496</v>
      </c>
      <c r="F17" s="14">
        <f>IF([1]Daten!A46&gt;0,[1]Daten!I46,"")</f>
        <v>192.86</v>
      </c>
      <c r="G17" s="14">
        <f>IF([1]Daten!A46&gt;0,[1]Daten!J46,"")</f>
        <v>6</v>
      </c>
      <c r="H17" s="10">
        <f>IF([1]Daten!A46&gt;0,[1]Daten!L46,"")</f>
        <v>193</v>
      </c>
      <c r="I17" s="10">
        <f>IF([1]Daten!A46&gt;0,[1]Daten!M46,"")</f>
        <v>210</v>
      </c>
      <c r="J17" s="10">
        <f>IF([1]Daten!A46&gt;0,[1]Daten!N46,"")</f>
        <v>193</v>
      </c>
      <c r="K17" s="21">
        <f t="shared" si="0"/>
        <v>596</v>
      </c>
      <c r="L17" s="10">
        <f>IF([1]Daten!A46&gt;0,[1]Daten!O46,"")</f>
        <v>222</v>
      </c>
      <c r="M17" s="10">
        <f>IF([1]Daten!A46&gt;0,[1]Daten!P46,"")</f>
        <v>183</v>
      </c>
      <c r="N17" s="14">
        <f>IF([1]Daten!A46&gt;0,[1]Daten!Q46,"")</f>
        <v>208</v>
      </c>
      <c r="O17" s="22">
        <f t="shared" si="1"/>
        <v>613</v>
      </c>
      <c r="P17" s="17">
        <f>IF([1]Daten!A46&gt;0,H17+I17+J17+L17+M17+N17,"")</f>
        <v>1209</v>
      </c>
      <c r="Q17" s="18">
        <f>IF([1]Daten!A46&gt;0,P17+[1]Daten!R46*G17,"")</f>
        <v>1245</v>
      </c>
      <c r="R17" s="23">
        <f>IF([1]Daten!A46&gt;0,P17/[1]Daten!R46,"")</f>
        <v>201.5</v>
      </c>
      <c r="S17" s="24">
        <f>IF([1]Daten!A46&gt;0,Q17/[1]Daten!R46,"")</f>
        <v>207.5</v>
      </c>
    </row>
    <row r="18" spans="1:19" x14ac:dyDescent="0.25">
      <c r="A18" s="14">
        <f t="shared" si="2"/>
        <v>16</v>
      </c>
      <c r="B18" s="11" t="str">
        <f>IF([1]Daten!A27&gt;0,[1]Daten!D27,"")</f>
        <v>Preiser</v>
      </c>
      <c r="C18" s="12" t="str">
        <f>IF([1]Daten!A27&gt;0,[1]Daten!E27,"")</f>
        <v>Andreas</v>
      </c>
      <c r="D18" s="17" t="str">
        <f>IF([1]Daten!A27&gt;0,[1]Daten!F27,"")</f>
        <v>BAD</v>
      </c>
      <c r="E18" s="14">
        <f>IF([1]Daten!A27&gt;0,[1]Daten!H27,"")</f>
        <v>14573</v>
      </c>
      <c r="F18" s="14">
        <f>IF([1]Daten!A27&gt;0,[1]Daten!I27,"")</f>
        <v>167.42</v>
      </c>
      <c r="G18" s="14">
        <f>IF([1]Daten!A27&gt;0,[1]Daten!J27,"")</f>
        <v>26</v>
      </c>
      <c r="H18" s="10">
        <f>IF([1]Daten!A27&gt;0,[1]Daten!L27,"")</f>
        <v>155</v>
      </c>
      <c r="I18" s="10">
        <f>IF([1]Daten!A27&gt;0,[1]Daten!M27,"")</f>
        <v>165</v>
      </c>
      <c r="J18" s="10">
        <f>IF([1]Daten!A27&gt;0,[1]Daten!N27,"")</f>
        <v>257</v>
      </c>
      <c r="K18" s="21">
        <f t="shared" si="0"/>
        <v>577</v>
      </c>
      <c r="L18" s="10">
        <f>IF([1]Daten!A27&gt;0,[1]Daten!O27,"")</f>
        <v>157</v>
      </c>
      <c r="M18" s="10">
        <f>IF([1]Daten!A27&gt;0,[1]Daten!P27,"")</f>
        <v>161</v>
      </c>
      <c r="N18" s="14">
        <f>IF([1]Daten!A27&gt;0,[1]Daten!Q27,"")</f>
        <v>181</v>
      </c>
      <c r="O18" s="22">
        <f t="shared" si="1"/>
        <v>499</v>
      </c>
      <c r="P18" s="17">
        <f>IF([1]Daten!A27&gt;0,H18+I18+J18+L18+M18+N18,"")</f>
        <v>1076</v>
      </c>
      <c r="Q18" s="18">
        <f>IF([1]Daten!A27&gt;0,P18+[1]Daten!R27*G18,"")</f>
        <v>1232</v>
      </c>
      <c r="R18" s="23">
        <f>IF([1]Daten!A27&gt;0,P18/[1]Daten!R27,"")</f>
        <v>179.33333333333334</v>
      </c>
      <c r="S18" s="24">
        <f>IF([1]Daten!A27&gt;0,Q18/[1]Daten!R27,"")</f>
        <v>205.33333333333334</v>
      </c>
    </row>
    <row r="19" spans="1:19" x14ac:dyDescent="0.25">
      <c r="A19" s="10">
        <f t="shared" si="2"/>
        <v>17</v>
      </c>
      <c r="B19" s="11" t="str">
        <f>IF([1]Daten!A24&gt;0,[1]Daten!D24,"")</f>
        <v>Kops</v>
      </c>
      <c r="C19" s="12" t="str">
        <f>IF([1]Daten!A24&gt;0,[1]Daten!E24,"")</f>
        <v>Colin</v>
      </c>
      <c r="D19" s="17" t="str">
        <f>IF([1]Daten!A24&gt;0,[1]Daten!F24,"")</f>
        <v>BAD</v>
      </c>
      <c r="E19" s="14">
        <f>IF([1]Daten!A24&gt;0,[1]Daten!H24,"")</f>
        <v>30211</v>
      </c>
      <c r="F19" s="14">
        <f>IF([1]Daten!A24&gt;0,[1]Daten!I24,"")</f>
        <v>155.57</v>
      </c>
      <c r="G19" s="14">
        <f>IF([1]Daten!A24&gt;0,[1]Daten!J24,"")</f>
        <v>36</v>
      </c>
      <c r="H19" s="10">
        <f>IF([1]Daten!A24&gt;0,[1]Daten!L24,"")</f>
        <v>156</v>
      </c>
      <c r="I19" s="10">
        <f>IF([1]Daten!A24&gt;0,[1]Daten!M24,"")</f>
        <v>163</v>
      </c>
      <c r="J19" s="10">
        <f>IF([1]Daten!A24&gt;0,[1]Daten!N24,"")</f>
        <v>170</v>
      </c>
      <c r="K19" s="21">
        <f t="shared" si="0"/>
        <v>489</v>
      </c>
      <c r="L19" s="10">
        <f>IF([1]Daten!A24&gt;0,[1]Daten!O24,"")</f>
        <v>192</v>
      </c>
      <c r="M19" s="10">
        <f>IF([1]Daten!A24&gt;0,[1]Daten!P24,"")</f>
        <v>173</v>
      </c>
      <c r="N19" s="14">
        <f>IF([1]Daten!A24&gt;0,[1]Daten!Q24,"")</f>
        <v>161</v>
      </c>
      <c r="O19" s="22">
        <f t="shared" si="1"/>
        <v>526</v>
      </c>
      <c r="P19" s="17">
        <f>IF([1]Daten!A24&gt;0,H19+I19+J19+L19+M19+N19,"")</f>
        <v>1015</v>
      </c>
      <c r="Q19" s="18">
        <f>IF([1]Daten!A24&gt;0,P19+[1]Daten!R24*G19,"")</f>
        <v>1231</v>
      </c>
      <c r="R19" s="23">
        <f>IF([1]Daten!A24&gt;0,P19/[1]Daten!R24,"")</f>
        <v>169.16666666666666</v>
      </c>
      <c r="S19" s="24">
        <f>IF([1]Daten!A24&gt;0,Q19/[1]Daten!R24,"")</f>
        <v>205.16666666666666</v>
      </c>
    </row>
    <row r="20" spans="1:19" x14ac:dyDescent="0.25">
      <c r="A20" s="10">
        <f t="shared" si="2"/>
        <v>18</v>
      </c>
      <c r="B20" s="11" t="str">
        <f>IF([1]Daten!A28&gt;0,[1]Daten!D28,"")</f>
        <v>Kugler</v>
      </c>
      <c r="C20" s="12" t="str">
        <f>IF([1]Daten!A28&gt;0,[1]Daten!E28,"")</f>
        <v>Gerd</v>
      </c>
      <c r="D20" s="17" t="str">
        <f>IF([1]Daten!A28&gt;0,[1]Daten!F28,"")</f>
        <v>BAD</v>
      </c>
      <c r="E20" s="14">
        <f>IF([1]Daten!A28&gt;0,[1]Daten!H28,"")</f>
        <v>14419</v>
      </c>
      <c r="F20" s="14">
        <f>IF([1]Daten!A28&gt;0,[1]Daten!I28,"")</f>
        <v>169.5</v>
      </c>
      <c r="G20" s="14">
        <f>IF([1]Daten!A28&gt;0,[1]Daten!J28,"")</f>
        <v>24</v>
      </c>
      <c r="H20" s="10">
        <f>IF([1]Daten!A28&gt;0,[1]Daten!L28,"")</f>
        <v>168</v>
      </c>
      <c r="I20" s="10">
        <f>IF([1]Daten!A28&gt;0,[1]Daten!M28,"")</f>
        <v>218</v>
      </c>
      <c r="J20" s="10">
        <f>IF([1]Daten!A28&gt;0,[1]Daten!N28,"")</f>
        <v>178</v>
      </c>
      <c r="K20" s="21">
        <f t="shared" si="0"/>
        <v>564</v>
      </c>
      <c r="L20" s="10">
        <f>IF([1]Daten!A28&gt;0,[1]Daten!O28,"")</f>
        <v>187</v>
      </c>
      <c r="M20" s="10">
        <f>IF([1]Daten!A28&gt;0,[1]Daten!P28,"")</f>
        <v>166</v>
      </c>
      <c r="N20" s="14">
        <f>IF([1]Daten!A28&gt;0,[1]Daten!Q28,"")</f>
        <v>161</v>
      </c>
      <c r="O20" s="22">
        <f t="shared" si="1"/>
        <v>514</v>
      </c>
      <c r="P20" s="17">
        <f>IF([1]Daten!A28&gt;0,H20+I20+J20+L20+M20+N20,"")</f>
        <v>1078</v>
      </c>
      <c r="Q20" s="18">
        <f>IF([1]Daten!A28&gt;0,P20+[1]Daten!R28*G20,"")</f>
        <v>1222</v>
      </c>
      <c r="R20" s="23">
        <f>IF([1]Daten!A28&gt;0,P20/[1]Daten!R28,"")</f>
        <v>179.66666666666666</v>
      </c>
      <c r="S20" s="24">
        <f>IF([1]Daten!A28&gt;0,Q20/[1]Daten!R28,"")</f>
        <v>203.66666666666666</v>
      </c>
    </row>
    <row r="21" spans="1:19" x14ac:dyDescent="0.25">
      <c r="A21" s="10">
        <f t="shared" si="2"/>
        <v>19</v>
      </c>
      <c r="B21" s="11" t="str">
        <f>IF([1]Daten!A49&gt;0,[1]Daten!D49,"")</f>
        <v>Becherer</v>
      </c>
      <c r="C21" s="12" t="str">
        <f>IF([1]Daten!A49&gt;0,[1]Daten!E49,"")</f>
        <v>Horst</v>
      </c>
      <c r="D21" s="17" t="str">
        <f>IF([1]Daten!A49&gt;0,[1]Daten!F49,"")</f>
        <v>BAD</v>
      </c>
      <c r="E21" s="14">
        <f>IF([1]Daten!A49&gt;0,[1]Daten!H49,"")</f>
        <v>14007</v>
      </c>
      <c r="F21" s="14">
        <f>IF([1]Daten!A49&gt;0,[1]Daten!I49,"")</f>
        <v>176.18</v>
      </c>
      <c r="G21" s="14">
        <f>IF([1]Daten!A49&gt;0,[1]Daten!J49,"")</f>
        <v>19</v>
      </c>
      <c r="H21" s="10">
        <f>IF([1]Daten!A49&gt;0,[1]Daten!L49,"")</f>
        <v>162</v>
      </c>
      <c r="I21" s="10">
        <f>IF([1]Daten!A49&gt;0,[1]Daten!M49,"")</f>
        <v>183</v>
      </c>
      <c r="J21" s="10">
        <f>IF([1]Daten!A49&gt;0,[1]Daten!N49,"")</f>
        <v>187</v>
      </c>
      <c r="K21" s="21">
        <f t="shared" si="0"/>
        <v>532</v>
      </c>
      <c r="L21" s="10">
        <f>IF([1]Daten!A49&gt;0,[1]Daten!O49,"")</f>
        <v>193</v>
      </c>
      <c r="M21" s="10">
        <f>IF([1]Daten!A49&gt;0,[1]Daten!P49,"")</f>
        <v>169</v>
      </c>
      <c r="N21" s="14">
        <f>IF([1]Daten!A49&gt;0,[1]Daten!Q49,"")</f>
        <v>202</v>
      </c>
      <c r="O21" s="22">
        <f t="shared" si="1"/>
        <v>564</v>
      </c>
      <c r="P21" s="17">
        <f>IF([1]Daten!A49&gt;0,H21+I21+J21+L21+M21+N21,"")</f>
        <v>1096</v>
      </c>
      <c r="Q21" s="18">
        <f>IF([1]Daten!A49&gt;0,P21+[1]Daten!R49*G21,"")</f>
        <v>1210</v>
      </c>
      <c r="R21" s="23">
        <f>IF([1]Daten!A49&gt;0,P21/[1]Daten!R49,"")</f>
        <v>182.66666666666666</v>
      </c>
      <c r="S21" s="24">
        <f>IF([1]Daten!A49&gt;0,Q21/[1]Daten!R49,"")</f>
        <v>201.66666666666666</v>
      </c>
    </row>
    <row r="22" spans="1:19" x14ac:dyDescent="0.25">
      <c r="A22" s="10">
        <f t="shared" si="2"/>
        <v>20</v>
      </c>
      <c r="B22" s="11" t="str">
        <f>IF([1]Daten!A19&gt;0,[1]Daten!D19,"")</f>
        <v>Frey</v>
      </c>
      <c r="C22" s="12" t="str">
        <f>IF([1]Daten!A19&gt;0,[1]Daten!E19,"")</f>
        <v>Bernd</v>
      </c>
      <c r="D22" s="17" t="str">
        <f>IF([1]Daten!A19&gt;0,[1]Daten!F19,"")</f>
        <v>BAD</v>
      </c>
      <c r="E22" s="14">
        <f>IF([1]Daten!A19&gt;0,[1]Daten!H19,"")</f>
        <v>14348</v>
      </c>
      <c r="F22" s="14">
        <f>IF([1]Daten!A19&gt;0,[1]Daten!I19,"")</f>
        <v>187.62</v>
      </c>
      <c r="G22" s="14">
        <f>IF([1]Daten!A19&gt;0,[1]Daten!J19,"")</f>
        <v>10</v>
      </c>
      <c r="H22" s="10">
        <f>IF([1]Daten!A19&gt;0,[1]Daten!L19,"")</f>
        <v>192</v>
      </c>
      <c r="I22" s="10">
        <f>IF([1]Daten!A19&gt;0,[1]Daten!M19,"")</f>
        <v>194</v>
      </c>
      <c r="J22" s="10">
        <f>IF([1]Daten!A19&gt;0,[1]Daten!N19,"")</f>
        <v>173</v>
      </c>
      <c r="K22" s="21">
        <f t="shared" si="0"/>
        <v>559</v>
      </c>
      <c r="L22" s="10">
        <f>IF([1]Daten!A19&gt;0,[1]Daten!O19,"")</f>
        <v>245</v>
      </c>
      <c r="M22" s="10">
        <f>IF([1]Daten!A19&gt;0,[1]Daten!P19,"")</f>
        <v>154</v>
      </c>
      <c r="N22" s="14">
        <f>IF([1]Daten!A19&gt;0,[1]Daten!Q19,"")</f>
        <v>181</v>
      </c>
      <c r="O22" s="22">
        <f t="shared" si="1"/>
        <v>580</v>
      </c>
      <c r="P22" s="17">
        <f>IF([1]Daten!A19&gt;0,H22+I22+J22+L22+M22+N22,"")</f>
        <v>1139</v>
      </c>
      <c r="Q22" s="18">
        <f>IF([1]Daten!A19&gt;0,P22+[1]Daten!R19*G22,"")</f>
        <v>1199</v>
      </c>
      <c r="R22" s="23">
        <f>IF([1]Daten!A19&gt;0,P22/[1]Daten!R19,"")</f>
        <v>189.83333333333334</v>
      </c>
      <c r="S22" s="24">
        <f>IF([1]Daten!A19&gt;0,Q22/[1]Daten!R19,"")</f>
        <v>199.83333333333334</v>
      </c>
    </row>
    <row r="23" spans="1:19" x14ac:dyDescent="0.25">
      <c r="A23" s="10">
        <f t="shared" si="2"/>
        <v>21</v>
      </c>
      <c r="B23" s="11" t="str">
        <f>IF([1]Daten!A13&gt;0,[1]Daten!D13,"")</f>
        <v>Schroth</v>
      </c>
      <c r="C23" s="12" t="str">
        <f>IF([1]Daten!A13&gt;0,[1]Daten!E13,"")</f>
        <v>Robert</v>
      </c>
      <c r="D23" s="17" t="str">
        <f>IF([1]Daten!A13&gt;0,[1]Daten!F13,"")</f>
        <v>BAD</v>
      </c>
      <c r="E23" s="14">
        <f>IF([1]Daten!A13&gt;0,[1]Daten!H13,"")</f>
        <v>14426</v>
      </c>
      <c r="F23" s="14">
        <f>IF([1]Daten!A13&gt;0,[1]Daten!I13,"")</f>
        <v>177.25</v>
      </c>
      <c r="G23" s="14">
        <f>IF([1]Daten!A13&gt;0,[1]Daten!J13,"")</f>
        <v>18</v>
      </c>
      <c r="H23" s="10">
        <f>IF([1]Daten!A13&gt;0,[1]Daten!L13,"")</f>
        <v>178</v>
      </c>
      <c r="I23" s="10">
        <f>IF([1]Daten!A13&gt;0,[1]Daten!M13,"")</f>
        <v>208</v>
      </c>
      <c r="J23" s="10">
        <f>IF([1]Daten!A13&gt;0,[1]Daten!N13,"")</f>
        <v>155</v>
      </c>
      <c r="K23" s="21">
        <f t="shared" si="0"/>
        <v>541</v>
      </c>
      <c r="L23" s="10">
        <f>IF([1]Daten!A13&gt;0,[1]Daten!O13,"")</f>
        <v>177</v>
      </c>
      <c r="M23" s="10">
        <f>IF([1]Daten!A13&gt;0,[1]Daten!P13,"")</f>
        <v>172</v>
      </c>
      <c r="N23" s="14">
        <f>IF([1]Daten!A13&gt;0,[1]Daten!Q13,"")</f>
        <v>198</v>
      </c>
      <c r="O23" s="22">
        <f t="shared" si="1"/>
        <v>547</v>
      </c>
      <c r="P23" s="17">
        <f>IF([1]Daten!A13&gt;0,H23+I23+J23+L23+M23+N23,"")</f>
        <v>1088</v>
      </c>
      <c r="Q23" s="18">
        <f>IF([1]Daten!A13&gt;0,P23+[1]Daten!R13*G23,"")</f>
        <v>1196</v>
      </c>
      <c r="R23" s="23">
        <f>IF([1]Daten!A13&gt;0,P23/[1]Daten!R13,"")</f>
        <v>181.33333333333334</v>
      </c>
      <c r="S23" s="24">
        <f>IF([1]Daten!A13&gt;0,Q23/[1]Daten!R13,"")</f>
        <v>199.33333333333334</v>
      </c>
    </row>
    <row r="24" spans="1:19" x14ac:dyDescent="0.25">
      <c r="A24" s="10">
        <f t="shared" si="2"/>
        <v>22</v>
      </c>
      <c r="B24" s="11" t="str">
        <f>IF([1]Daten!A43&gt;0,[1]Daten!D43,"")</f>
        <v>Boscheinen</v>
      </c>
      <c r="C24" s="12" t="str">
        <f>IF([1]Daten!A43&gt;0,[1]Daten!E43,"")</f>
        <v>Frank</v>
      </c>
      <c r="D24" s="17" t="str">
        <f>IF([1]Daten!A43&gt;0,[1]Daten!F43,"")</f>
        <v>BAD</v>
      </c>
      <c r="E24" s="14">
        <f>IF([1]Daten!A43&gt;0,[1]Daten!H43,"")</f>
        <v>30180</v>
      </c>
      <c r="F24" s="14">
        <f>IF([1]Daten!A43&gt;0,[1]Daten!I43,"")</f>
        <v>149.75</v>
      </c>
      <c r="G24" s="14">
        <f>IF([1]Daten!A43&gt;0,[1]Daten!J43,"")</f>
        <v>40</v>
      </c>
      <c r="H24" s="10">
        <f>IF([1]Daten!A43&gt;0,[1]Daten!L43,"")</f>
        <v>180</v>
      </c>
      <c r="I24" s="10">
        <f>IF([1]Daten!A43&gt;0,[1]Daten!M43,"")</f>
        <v>153</v>
      </c>
      <c r="J24" s="10">
        <f>IF([1]Daten!A43&gt;0,[1]Daten!N43,"")</f>
        <v>147</v>
      </c>
      <c r="K24" s="21">
        <f t="shared" si="0"/>
        <v>480</v>
      </c>
      <c r="L24" s="10">
        <f>IF([1]Daten!A43&gt;0,[1]Daten!O43,"")</f>
        <v>149</v>
      </c>
      <c r="M24" s="10">
        <f>IF([1]Daten!A43&gt;0,[1]Daten!P43,"")</f>
        <v>160</v>
      </c>
      <c r="N24" s="14">
        <f>IF([1]Daten!A43&gt;0,[1]Daten!Q43,"")</f>
        <v>160</v>
      </c>
      <c r="O24" s="22">
        <f t="shared" si="1"/>
        <v>469</v>
      </c>
      <c r="P24" s="17">
        <f>IF([1]Daten!A43&gt;0,H24+I24+J24+L24+M24+N24,"")</f>
        <v>949</v>
      </c>
      <c r="Q24" s="18">
        <f>IF([1]Daten!A43&gt;0,P24+[1]Daten!R43*G24,"")</f>
        <v>1189</v>
      </c>
      <c r="R24" s="23">
        <f>IF([1]Daten!A43&gt;0,P24/[1]Daten!R43,"")</f>
        <v>158.16666666666666</v>
      </c>
      <c r="S24" s="24">
        <f>IF([1]Daten!A43&gt;0,Q24/[1]Daten!R43,"")</f>
        <v>198.16666666666666</v>
      </c>
    </row>
    <row r="25" spans="1:19" x14ac:dyDescent="0.25">
      <c r="A25" s="10">
        <f t="shared" si="2"/>
        <v>23</v>
      </c>
      <c r="B25" s="11" t="str">
        <f>IF([1]Daten!A12&gt;0,[1]Daten!D12,"")</f>
        <v>Müller</v>
      </c>
      <c r="C25" s="12" t="str">
        <f>IF([1]Daten!A12&gt;0,[1]Daten!E12,"")</f>
        <v>Otto</v>
      </c>
      <c r="D25" s="17" t="str">
        <f>IF([1]Daten!A12&gt;0,[1]Daten!F12,"")</f>
        <v>BAD</v>
      </c>
      <c r="E25" s="14">
        <f>IF([1]Daten!A12&gt;0,[1]Daten!H12,"")</f>
        <v>30194</v>
      </c>
      <c r="F25" s="14">
        <f>IF([1]Daten!A12&gt;0,[1]Daten!I12,"")</f>
        <v>162.36000000000001</v>
      </c>
      <c r="G25" s="14">
        <f>IF([1]Daten!A12&gt;0,[1]Daten!J12,"")</f>
        <v>30</v>
      </c>
      <c r="H25" s="10">
        <f>IF([1]Daten!A12&gt;0,[1]Daten!L12,"")</f>
        <v>178</v>
      </c>
      <c r="I25" s="10">
        <f>IF([1]Daten!A12&gt;0,[1]Daten!M12,"")</f>
        <v>189</v>
      </c>
      <c r="J25" s="10">
        <f>IF([1]Daten!A12&gt;0,[1]Daten!N12,"")</f>
        <v>155</v>
      </c>
      <c r="K25" s="21">
        <f t="shared" si="0"/>
        <v>522</v>
      </c>
      <c r="L25" s="10">
        <f>IF([1]Daten!A12&gt;0,[1]Daten!O12,"")</f>
        <v>154</v>
      </c>
      <c r="M25" s="10">
        <f>IF([1]Daten!A12&gt;0,[1]Daten!P12,"")</f>
        <v>189</v>
      </c>
      <c r="N25" s="14">
        <f>IF([1]Daten!A12&gt;0,[1]Daten!Q12,"")</f>
        <v>144</v>
      </c>
      <c r="O25" s="22">
        <f t="shared" si="1"/>
        <v>487</v>
      </c>
      <c r="P25" s="17">
        <f>IF([1]Daten!A15&gt;0,H25+I25+J25+L25+M25+N25,"")</f>
        <v>1009</v>
      </c>
      <c r="Q25" s="18">
        <f>IF([1]Daten!A12&gt;0,P25+[1]Daten!R12*G25,"")</f>
        <v>1189</v>
      </c>
      <c r="R25" s="23">
        <f>IF([1]Daten!A12&gt;0,P25/[1]Daten!R12,"")</f>
        <v>168.16666666666666</v>
      </c>
      <c r="S25" s="24">
        <f>IF([1]Daten!A12&gt;0,Q25/[1]Daten!R12,"")</f>
        <v>198.16666666666666</v>
      </c>
    </row>
    <row r="26" spans="1:19" x14ac:dyDescent="0.25">
      <c r="A26" s="10">
        <f t="shared" si="2"/>
        <v>24</v>
      </c>
      <c r="B26" s="11" t="str">
        <f>IF([1]Daten!A31&gt;0,[1]Daten!D31,"")</f>
        <v>Fromm</v>
      </c>
      <c r="C26" s="12" t="str">
        <f>IF([1]Daten!A31&gt;0,[1]Daten!E31,"")</f>
        <v>Alexander</v>
      </c>
      <c r="D26" s="17" t="str">
        <f>IF([1]Daten!A31&gt;0,[1]Daten!F31,"")</f>
        <v>BAD</v>
      </c>
      <c r="E26" s="14">
        <f>IF([1]Daten!A31&gt;0,[1]Daten!H31,"")</f>
        <v>30171</v>
      </c>
      <c r="F26" s="14">
        <f>IF([1]Daten!A31&gt;0,[1]Daten!I31,"")</f>
        <v>143.94999999999999</v>
      </c>
      <c r="G26" s="14">
        <f>IF([1]Daten!A31&gt;0,[1]Daten!J31,"")</f>
        <v>40</v>
      </c>
      <c r="H26" s="10">
        <f>IF([1]Daten!A31&gt;0,[1]Daten!L31,"")</f>
        <v>142</v>
      </c>
      <c r="I26" s="10">
        <f>IF([1]Daten!A31&gt;0,[1]Daten!M31,"")</f>
        <v>150</v>
      </c>
      <c r="J26" s="10">
        <f>IF([1]Daten!A31&gt;0,[1]Daten!N31,"")</f>
        <v>155</v>
      </c>
      <c r="K26" s="21">
        <f t="shared" si="0"/>
        <v>447</v>
      </c>
      <c r="L26" s="10">
        <f>IF([1]Daten!A31&gt;0,[1]Daten!O31,"")</f>
        <v>171</v>
      </c>
      <c r="M26" s="10">
        <f>IF([1]Daten!A31&gt;0,[1]Daten!P31,"")</f>
        <v>145</v>
      </c>
      <c r="N26" s="14">
        <f>IF([1]Daten!A31&gt;0,[1]Daten!Q31,"")</f>
        <v>112</v>
      </c>
      <c r="O26" s="22">
        <f t="shared" si="1"/>
        <v>428</v>
      </c>
      <c r="P26" s="17">
        <f>IF([1]Daten!A31&gt;0,H26+I26+J26+L26+M26+N26,"")</f>
        <v>875</v>
      </c>
      <c r="Q26" s="18">
        <f>IF([1]Daten!A31&gt;0,P26+[1]Daten!R31*G26,"")</f>
        <v>1115</v>
      </c>
      <c r="R26" s="23">
        <f>IF([1]Daten!A31&gt;0,P26/[1]Daten!R31,"")</f>
        <v>145.83333333333334</v>
      </c>
      <c r="S26" s="24">
        <f>IF([1]Daten!A31&gt;0,Q26/[1]Daten!R31,"")</f>
        <v>185.83333333333334</v>
      </c>
    </row>
    <row r="27" spans="1:19" x14ac:dyDescent="0.25">
      <c r="A27" s="10">
        <f t="shared" si="2"/>
        <v>25</v>
      </c>
      <c r="B27" s="11" t="str">
        <f>IF([1]Daten!A16&gt;0,[1]Daten!D16,"")</f>
        <v>Steinke</v>
      </c>
      <c r="C27" s="12" t="str">
        <f>IF([1]Daten!A16&gt;0,[1]Daten!E16,"")</f>
        <v>Wolfgang</v>
      </c>
      <c r="D27" s="17" t="str">
        <f>IF([1]Daten!A16&gt;0,[1]Daten!F16,"")</f>
        <v>BAD</v>
      </c>
      <c r="E27" s="14">
        <f>IF([1]Daten!A16&gt;0,[1]Daten!H16,"")</f>
        <v>14981</v>
      </c>
      <c r="F27" s="14">
        <f>IF([1]Daten!A16&gt;0,[1]Daten!I16,"")</f>
        <v>177.78</v>
      </c>
      <c r="G27" s="14">
        <f>IF([1]Daten!A16&gt;0,[1]Daten!J16,"")</f>
        <v>18</v>
      </c>
      <c r="H27" s="10">
        <f>IF([1]Daten!A16&gt;0,[1]Daten!L16,"")</f>
        <v>198</v>
      </c>
      <c r="I27" s="10">
        <f>IF([1]Daten!A16&gt;0,[1]Daten!M16,"")</f>
        <v>170</v>
      </c>
      <c r="J27" s="10">
        <f>IF([1]Daten!A16&gt;0,[1]Daten!N16,"")</f>
        <v>147</v>
      </c>
      <c r="K27" s="21">
        <f t="shared" si="0"/>
        <v>515</v>
      </c>
      <c r="L27" s="10">
        <f>IF([1]Daten!A16&gt;0,[1]Daten!O16,"")</f>
        <v>157</v>
      </c>
      <c r="M27" s="10">
        <f>IF([1]Daten!A16&gt;0,[1]Daten!P16,"")</f>
        <v>180</v>
      </c>
      <c r="N27" s="14">
        <f>IF([1]Daten!A16&gt;0,[1]Daten!Q16,"")</f>
        <v>138</v>
      </c>
      <c r="O27" s="22">
        <f t="shared" si="1"/>
        <v>475</v>
      </c>
      <c r="P27" s="17">
        <f>IF([1]Daten!A16&gt;0,H27+I27+J27+L27+M27+N27,"")</f>
        <v>990</v>
      </c>
      <c r="Q27" s="18">
        <f>IF([1]Daten!A16&gt;0,P27+[1]Daten!R16*G27,"")</f>
        <v>1098</v>
      </c>
      <c r="R27" s="23">
        <f>IF([1]Daten!A16&gt;0,P27/[1]Daten!R16,"")</f>
        <v>165</v>
      </c>
      <c r="S27" s="24">
        <f>IF([1]Daten!A16&gt;0,Q27/[1]Daten!R16,"")</f>
        <v>183</v>
      </c>
    </row>
  </sheetData>
  <mergeCells count="1">
    <mergeCell ref="A1:S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5E24E-9286-4301-8640-5197BD2E66E1}">
  <dimension ref="A1:R9"/>
  <sheetViews>
    <sheetView workbookViewId="0">
      <selection activeCell="G19" sqref="G19"/>
    </sheetView>
  </sheetViews>
  <sheetFormatPr baseColWidth="10" defaultRowHeight="15" x14ac:dyDescent="0.25"/>
  <cols>
    <col min="2" max="2" width="14.7109375" customWidth="1"/>
    <col min="3" max="3" width="9.140625" customWidth="1"/>
  </cols>
  <sheetData>
    <row r="1" spans="1:18" ht="15.75" thickBot="1" x14ac:dyDescent="0.3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5.75" thickBot="1" x14ac:dyDescent="0.3">
      <c r="A2" s="25" t="s">
        <v>1</v>
      </c>
      <c r="B2" s="26" t="s">
        <v>2</v>
      </c>
      <c r="C2" s="25" t="s">
        <v>3</v>
      </c>
      <c r="D2" s="29" t="s">
        <v>5</v>
      </c>
      <c r="E2" s="30" t="s">
        <v>6</v>
      </c>
      <c r="F2" s="29" t="s">
        <v>7</v>
      </c>
      <c r="G2" s="31" t="s">
        <v>8</v>
      </c>
      <c r="H2" s="26" t="s">
        <v>9</v>
      </c>
      <c r="I2" s="26" t="s">
        <v>10</v>
      </c>
      <c r="J2" s="32" t="s">
        <v>11</v>
      </c>
      <c r="K2" s="33" t="s">
        <v>12</v>
      </c>
      <c r="L2" s="33" t="s">
        <v>13</v>
      </c>
      <c r="M2" s="33" t="s">
        <v>14</v>
      </c>
      <c r="N2" s="32" t="s">
        <v>15</v>
      </c>
      <c r="O2" s="29" t="s">
        <v>21</v>
      </c>
      <c r="P2" s="25" t="s">
        <v>17</v>
      </c>
      <c r="Q2" s="27" t="s">
        <v>18</v>
      </c>
      <c r="R2" s="28" t="s">
        <v>19</v>
      </c>
    </row>
    <row r="3" spans="1:18" x14ac:dyDescent="0.25">
      <c r="A3" s="34">
        <v>1</v>
      </c>
      <c r="B3" s="35" t="str">
        <f>IF([1]Daten!C34&gt;0,[1]Daten!D34,"")</f>
        <v>Blaesing-Oellien</v>
      </c>
      <c r="C3" s="36" t="str">
        <f>IF([1]Daten!C34&gt;0,[1]Daten!E34,"")</f>
        <v>Stefanie</v>
      </c>
      <c r="D3" s="37">
        <f>IF([1]Daten!C34&gt;0,[1]Daten!H34,"")</f>
        <v>14043</v>
      </c>
      <c r="E3" s="38">
        <f>IF([1]Daten!C34&gt;0,[1]Daten!I34,"")</f>
        <v>185.61</v>
      </c>
      <c r="F3" s="37">
        <f>IF([1]Daten!C34&gt;0,[1]Daten!J34,"")</f>
        <v>12</v>
      </c>
      <c r="G3" s="39">
        <f>IF([1]Daten!C34&gt;0,[1]Daten!S34,"")</f>
        <v>278</v>
      </c>
      <c r="H3" s="39">
        <f>IF([1]Daten!C34&gt;0,[1]Daten!T34,"")</f>
        <v>247</v>
      </c>
      <c r="I3" s="39">
        <f>IF([1]Daten!C34&gt;0,[1]Daten!U34,"")</f>
        <v>194</v>
      </c>
      <c r="J3" s="40">
        <f t="shared" ref="J3:J9" si="0">G3+H3+I3</f>
        <v>719</v>
      </c>
      <c r="K3" s="39">
        <f>IF([1]Daten!C34&gt;0,[1]Daten!V34,"")</f>
        <v>209</v>
      </c>
      <c r="L3" s="39">
        <f>IF([1]Daten!C34&gt;0,[1]Daten!W34,"")</f>
        <v>198</v>
      </c>
      <c r="M3" s="37">
        <f>IF([1]Daten!C34&gt;0,[1]Daten!X34,"")</f>
        <v>214</v>
      </c>
      <c r="N3" s="41">
        <f t="shared" ref="N3:N9" si="1" xml:space="preserve">  K3+ L3+M3</f>
        <v>621</v>
      </c>
      <c r="O3" s="38">
        <f>IF([1]Daten!C34&gt;0,G3+H3+I3+K3+L3+M3,"")</f>
        <v>1340</v>
      </c>
      <c r="P3" s="42">
        <f>IF([1]Daten!C34&gt;0,O3+[1]Daten!Y34*F3,"")</f>
        <v>1412</v>
      </c>
      <c r="Q3" s="43">
        <f>IF([1]Daten!C34&gt;0,O3/[1]Daten!Y34,"")</f>
        <v>223.33333333333334</v>
      </c>
      <c r="R3" s="44">
        <f>IF([1]Daten!C34&gt;0,P3/[1]Daten!Y34,"")</f>
        <v>235.33333333333334</v>
      </c>
    </row>
    <row r="4" spans="1:18" x14ac:dyDescent="0.25">
      <c r="A4" s="34">
        <f t="shared" ref="A4:A9" si="2">A3+1</f>
        <v>2</v>
      </c>
      <c r="B4" s="35" t="str">
        <f>IF([1]Daten!C45&gt;0,[1]Daten!D45,"")</f>
        <v>Aydin</v>
      </c>
      <c r="C4" s="36" t="str">
        <f>IF([1]Daten!C45&gt;0,[1]Daten!E45,"")</f>
        <v>Laura</v>
      </c>
      <c r="D4" s="45">
        <f>IF([1]Daten!C45&gt;0,[1]Daten!H45,"")</f>
        <v>14265</v>
      </c>
      <c r="E4" s="38">
        <f>IF([1]Daten!C45&gt;0,[1]Daten!I45,"")</f>
        <v>183.89</v>
      </c>
      <c r="F4" s="45">
        <f>IF([1]Daten!C45&gt;0,[1]Daten!J45,"")</f>
        <v>13</v>
      </c>
      <c r="G4" s="39">
        <f>IF([1]Daten!C45&gt;0,[1]Daten!S45,"")</f>
        <v>161</v>
      </c>
      <c r="H4" s="39">
        <f>IF([1]Daten!C45&gt;0,[1]Daten!T45,"")</f>
        <v>190</v>
      </c>
      <c r="I4" s="39">
        <f>IF([1]Daten!C45&gt;0,[1]Daten!U45,"")</f>
        <v>245</v>
      </c>
      <c r="J4" s="46">
        <f t="shared" si="0"/>
        <v>596</v>
      </c>
      <c r="K4" s="39">
        <f>IF([1]Daten!C45&gt;0,[1]Daten!V45,"")</f>
        <v>209</v>
      </c>
      <c r="L4" s="39">
        <f>IF([1]Daten!C45&gt;0,[1]Daten!W45,"")</f>
        <v>202</v>
      </c>
      <c r="M4" s="45">
        <f>IF([1]Daten!C45&gt;0,[1]Daten!X45,"")</f>
        <v>194</v>
      </c>
      <c r="N4" s="47">
        <f t="shared" si="1"/>
        <v>605</v>
      </c>
      <c r="O4" s="45">
        <f>IF([1]Daten!C45&gt;0,G4+H4+I4+K4+L4+M4,"")</f>
        <v>1201</v>
      </c>
      <c r="P4" s="42">
        <f>IF([1]Daten!C45&gt;0,O4+[1]Daten!Y45*F4,"")</f>
        <v>1279</v>
      </c>
      <c r="Q4" s="48">
        <f>IF([1]Daten!C45&gt;0,O4/[1]Daten!Y45,"")</f>
        <v>200.16666666666666</v>
      </c>
      <c r="R4" s="49">
        <f>IF([1]Daten!C45&gt;0,P4/[1]Daten!Y45,"")</f>
        <v>213.16666666666666</v>
      </c>
    </row>
    <row r="5" spans="1:18" x14ac:dyDescent="0.25">
      <c r="A5" s="34">
        <f t="shared" si="2"/>
        <v>3</v>
      </c>
      <c r="B5" s="35" t="str">
        <f>IF([1]Daten!C3&gt;0,[1]Daten!D3,"")</f>
        <v>Kolbenschlag</v>
      </c>
      <c r="C5" s="36" t="str">
        <f>IF([1]Daten!C3&gt;0,[1]Daten!E3,"")</f>
        <v>Martina</v>
      </c>
      <c r="D5" s="45">
        <f>IF([1]Daten!C3&gt;0,[1]Daten!H3,"")</f>
        <v>14638</v>
      </c>
      <c r="E5" s="38">
        <f>IF([1]Daten!C3&gt;0,[1]Daten!I3,"")</f>
        <v>195.23</v>
      </c>
      <c r="F5" s="45">
        <f>IF([1]Daten!C3&gt;0,[1]Daten!J3,"")</f>
        <v>4</v>
      </c>
      <c r="G5" s="39">
        <f>IF([1]Daten!C3&gt;0,[1]Daten!S3,"")</f>
        <v>227</v>
      </c>
      <c r="H5" s="39">
        <f>IF([1]Daten!C3&gt;0,[1]Daten!T3,"")</f>
        <v>226</v>
      </c>
      <c r="I5" s="39">
        <f>IF([1]Daten!C3&gt;0,[1]Daten!U3,"")</f>
        <v>213</v>
      </c>
      <c r="J5" s="46">
        <f t="shared" si="0"/>
        <v>666</v>
      </c>
      <c r="K5" s="39">
        <f>IF([1]Daten!C3&gt;0,[1]Daten!V3,"")</f>
        <v>183</v>
      </c>
      <c r="L5" s="39">
        <f>IF([1]Daten!C3&gt;0,[1]Daten!W3,"")</f>
        <v>208</v>
      </c>
      <c r="M5" s="45">
        <f>IF([1]Daten!C3&gt;0,[1]Daten!X3,"")</f>
        <v>168</v>
      </c>
      <c r="N5" s="47">
        <f t="shared" si="1"/>
        <v>559</v>
      </c>
      <c r="O5" s="45">
        <f>IF([1]Daten!C3&gt;0,G5+H5+I5+K5+L5+M5,"")</f>
        <v>1225</v>
      </c>
      <c r="P5" s="42">
        <f>IF([1]Daten!C3&gt;0,O5+[1]Daten!Y3*F5,"")</f>
        <v>1249</v>
      </c>
      <c r="Q5" s="48">
        <f>IF([1]Daten!C3&gt;0,O5/[1]Daten!Y3,"")</f>
        <v>204.16666666666666</v>
      </c>
      <c r="R5" s="49">
        <f>IF([1]Daten!C3&gt;0,P5/[1]Daten!Y3,"")</f>
        <v>208.16666666666666</v>
      </c>
    </row>
    <row r="6" spans="1:18" x14ac:dyDescent="0.25">
      <c r="A6" s="34">
        <f t="shared" si="2"/>
        <v>4</v>
      </c>
      <c r="B6" s="35" t="str">
        <f>IF([1]Daten!C40&gt;0,[1]Daten!D40,"")</f>
        <v>Glück</v>
      </c>
      <c r="C6" s="36" t="str">
        <f>IF([1]Daten!C40&gt;0,[1]Daten!E40,"")</f>
        <v>Ingeborg</v>
      </c>
      <c r="D6" s="45">
        <f>IF([1]Daten!C40&gt;0,[1]Daten!H40,"")</f>
        <v>14622</v>
      </c>
      <c r="E6" s="38">
        <f>IF([1]Daten!C40&gt;0,[1]Daten!I40,"")</f>
        <v>168.32</v>
      </c>
      <c r="F6" s="45">
        <f>IF([1]Daten!C40&gt;0,[1]Daten!J40,"")</f>
        <v>25</v>
      </c>
      <c r="G6" s="39">
        <f>IF([1]Daten!C40&gt;0,[1]Daten!S40,"")</f>
        <v>150</v>
      </c>
      <c r="H6" s="39">
        <f>IF([1]Daten!C40&gt;0,[1]Daten!T40,"")</f>
        <v>189</v>
      </c>
      <c r="I6" s="39">
        <f>IF([1]Daten!C40&gt;0,[1]Daten!U40,"")</f>
        <v>160</v>
      </c>
      <c r="J6" s="46">
        <f t="shared" si="0"/>
        <v>499</v>
      </c>
      <c r="K6" s="39">
        <f>IF([1]Daten!C40&gt;0,[1]Daten!V40,"")</f>
        <v>207</v>
      </c>
      <c r="L6" s="39">
        <f>IF([1]Daten!C40&gt;0,[1]Daten!W40,"")</f>
        <v>185</v>
      </c>
      <c r="M6" s="45">
        <f>IF([1]Daten!C40&gt;0,[1]Daten!X40,"")</f>
        <v>155</v>
      </c>
      <c r="N6" s="47">
        <f t="shared" si="1"/>
        <v>547</v>
      </c>
      <c r="O6" s="45">
        <f>IF([1]Daten!C40&gt;0,G6+H6+I6+K6+L6+M6,"")</f>
        <v>1046</v>
      </c>
      <c r="P6" s="42">
        <f>IF([1]Daten!C40&gt;0,O6+[1]Daten!Y40*F6,"")</f>
        <v>1196</v>
      </c>
      <c r="Q6" s="48">
        <f>IF([1]Daten!C40&gt;0,O6/[1]Daten!Y40,"")</f>
        <v>174.33333333333334</v>
      </c>
      <c r="R6" s="49">
        <f>IF([1]Daten!C40&gt;0,P6/[1]Daten!Y40,"")</f>
        <v>199.33333333333334</v>
      </c>
    </row>
    <row r="7" spans="1:18" x14ac:dyDescent="0.25">
      <c r="A7" s="45">
        <f t="shared" si="2"/>
        <v>5</v>
      </c>
      <c r="B7" s="35" t="str">
        <f>IF([1]Daten!C6&gt;0,[1]Daten!D6,"")</f>
        <v>Schulz</v>
      </c>
      <c r="C7" s="36" t="str">
        <f>IF([1]Daten!C6&gt;0,[1]Daten!E6,"")</f>
        <v>Heidrun</v>
      </c>
      <c r="D7" s="45">
        <f>IF([1]Daten!C6&gt;0,[1]Daten!H6,"")</f>
        <v>14726</v>
      </c>
      <c r="E7" s="38">
        <f>IF([1]Daten!C6&gt;0,[1]Daten!I6,"")</f>
        <v>169.22</v>
      </c>
      <c r="F7" s="45">
        <f>IF([1]Daten!C6&gt;0,[1]Daten!J6,"")</f>
        <v>25</v>
      </c>
      <c r="G7" s="39">
        <f>IF([1]Daten!C6&gt;0,[1]Daten!S6,"")</f>
        <v>178</v>
      </c>
      <c r="H7" s="39">
        <f>IF([1]Daten!C6&gt;0,[1]Daten!T6,"")</f>
        <v>146</v>
      </c>
      <c r="I7" s="39">
        <f>IF([1]Daten!C6&gt;0,[1]Daten!U6,"")</f>
        <v>168</v>
      </c>
      <c r="J7" s="46">
        <f t="shared" si="0"/>
        <v>492</v>
      </c>
      <c r="K7" s="39">
        <f>IF([1]Daten!C6&gt;0,[1]Daten!V6,"")</f>
        <v>223</v>
      </c>
      <c r="L7" s="39">
        <f>IF([1]Daten!C6&gt;0,[1]Daten!W6,"")</f>
        <v>166</v>
      </c>
      <c r="M7" s="45">
        <f>IF([1]Daten!C6&gt;0,[1]Daten!X6,"")</f>
        <v>157</v>
      </c>
      <c r="N7" s="47">
        <f t="shared" si="1"/>
        <v>546</v>
      </c>
      <c r="O7" s="45">
        <f>IF([1]Daten!C6&gt;0,G7+H7+I7+K7+L7+M7,"")</f>
        <v>1038</v>
      </c>
      <c r="P7" s="42">
        <f>IF([1]Daten!C6&gt;0,O7+[1]Daten!Y6*F7,"")</f>
        <v>1188</v>
      </c>
      <c r="Q7" s="48">
        <f>IF([1]Daten!C6&gt;0,O7/[1]Daten!Y6,"")</f>
        <v>173</v>
      </c>
      <c r="R7" s="49">
        <f>IF([1]Daten!C6&gt;0,P7/[1]Daten!Y6,"")</f>
        <v>198</v>
      </c>
    </row>
    <row r="8" spans="1:18" x14ac:dyDescent="0.25">
      <c r="A8" s="34">
        <f t="shared" si="2"/>
        <v>6</v>
      </c>
      <c r="B8" s="35" t="str">
        <f>IF([1]Daten!C22&gt;0,[1]Daten!D22,"")</f>
        <v>Thüry</v>
      </c>
      <c r="C8" s="36" t="str">
        <f>IF([1]Daten!C22&gt;0,[1]Daten!E22,"")</f>
        <v>Nicole</v>
      </c>
      <c r="D8" s="45">
        <f>IF([1]Daten!C22&gt;0,[1]Daten!H22,"")</f>
        <v>14078</v>
      </c>
      <c r="E8" s="38">
        <f>IF([1]Daten!C22&gt;0,[1]Daten!I22,"")</f>
        <v>164.7</v>
      </c>
      <c r="F8" s="45">
        <f>IF([1]Daten!C22&gt;0,[1]Daten!J22,"")</f>
        <v>28</v>
      </c>
      <c r="G8" s="39">
        <f>IF([1]Daten!C22&gt;0,[1]Daten!S22,"")</f>
        <v>150</v>
      </c>
      <c r="H8" s="39">
        <f>IF([1]Daten!C22&gt;0,[1]Daten!T22,"")</f>
        <v>170</v>
      </c>
      <c r="I8" s="39">
        <f>IF([1]Daten!C22&gt;0,[1]Daten!U22,"")</f>
        <v>191</v>
      </c>
      <c r="J8" s="46">
        <f t="shared" si="0"/>
        <v>511</v>
      </c>
      <c r="K8" s="39">
        <f>IF([1]Daten!C22&gt;0,[1]Daten!V22,"")</f>
        <v>159</v>
      </c>
      <c r="L8" s="39">
        <f>IF([1]Daten!C22&gt;0,[1]Daten!W22,"")</f>
        <v>157</v>
      </c>
      <c r="M8" s="45">
        <f>IF([1]Daten!C22&gt;0,[1]Daten!X22,"")</f>
        <v>149</v>
      </c>
      <c r="N8" s="47">
        <f t="shared" si="1"/>
        <v>465</v>
      </c>
      <c r="O8" s="45">
        <f>IF([1]Daten!C22&gt;0,G8+H8+I8+K8+L8+M8,"")</f>
        <v>976</v>
      </c>
      <c r="P8" s="42">
        <f>IF([1]Daten!C22&gt;0,O8+[1]Daten!Y22*F8,"")</f>
        <v>1144</v>
      </c>
      <c r="Q8" s="48">
        <f>IF([1]Daten!C22&gt;0,O8/[1]Daten!Y22,"")</f>
        <v>162.66666666666666</v>
      </c>
      <c r="R8" s="49">
        <f>IF([1]Daten!C22&gt;0,P8/[1]Daten!Y22,"")</f>
        <v>190.66666666666666</v>
      </c>
    </row>
    <row r="9" spans="1:18" x14ac:dyDescent="0.25">
      <c r="A9" s="34">
        <f t="shared" si="2"/>
        <v>7</v>
      </c>
      <c r="B9" s="35" t="str">
        <f>IF([1]Daten!C7&gt;0,[1]Daten!D7,"")</f>
        <v>Jung</v>
      </c>
      <c r="C9" s="36" t="str">
        <f>IF([1]Daten!C7&gt;0,[1]Daten!E7,"")</f>
        <v>Ines</v>
      </c>
      <c r="D9" s="45">
        <f>IF([1]Daten!C7&gt;0,[1]Daten!H7,"")</f>
        <v>14445</v>
      </c>
      <c r="E9" s="38">
        <f>IF([1]Daten!C7&gt;0,[1]Daten!I7,"")</f>
        <v>157</v>
      </c>
      <c r="F9" s="45">
        <f>IF([1]Daten!C7&gt;0,[1]Daten!J7,"")</f>
        <v>34</v>
      </c>
      <c r="G9" s="39">
        <f>IF([1]Daten!C7&gt;0,[1]Daten!S7,"")</f>
        <v>167</v>
      </c>
      <c r="H9" s="39">
        <f>IF([1]Daten!C7&gt;0,[1]Daten!T7,"")</f>
        <v>140</v>
      </c>
      <c r="I9" s="39">
        <f>IF([1]Daten!C7&gt;0,[1]Daten!U7,"")</f>
        <v>156</v>
      </c>
      <c r="J9" s="46">
        <f t="shared" si="0"/>
        <v>463</v>
      </c>
      <c r="K9" s="39">
        <f>IF([1]Daten!C7&gt;0,[1]Daten!V7,"")</f>
        <v>156</v>
      </c>
      <c r="L9" s="39">
        <f>IF([1]Daten!C7&gt;0,[1]Daten!W7,"")</f>
        <v>131</v>
      </c>
      <c r="M9" s="45">
        <f>IF([1]Daten!C7&gt;0,[1]Daten!X7,"")</f>
        <v>183</v>
      </c>
      <c r="N9" s="47">
        <f t="shared" si="1"/>
        <v>470</v>
      </c>
      <c r="O9" s="45">
        <f>IF([1]Daten!C7&gt;0,G9+H9+I9+K9+L9+M9,"")</f>
        <v>933</v>
      </c>
      <c r="P9" s="42">
        <f>IF([1]Daten!C7&gt;0,O9+[1]Daten!Y7*F9,"")</f>
        <v>1137</v>
      </c>
      <c r="Q9" s="48">
        <f>IF([1]Daten!C7&gt;0,O9/[1]Daten!Y7,"")</f>
        <v>155.5</v>
      </c>
      <c r="R9" s="49">
        <f>IF([1]Daten!C7&gt;0,P9/[1]Daten!Y7,"")</f>
        <v>189.5</v>
      </c>
    </row>
  </sheetData>
  <mergeCells count="1">
    <mergeCell ref="A1:R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Herren</vt:lpstr>
      <vt:lpstr>Frauen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Schroth</dc:creator>
  <cp:lastModifiedBy>User</cp:lastModifiedBy>
  <dcterms:created xsi:type="dcterms:W3CDTF">2024-01-07T15:54:07Z</dcterms:created>
  <dcterms:modified xsi:type="dcterms:W3CDTF">2024-01-08T17:42:00Z</dcterms:modified>
</cp:coreProperties>
</file>